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20" windowWidth="15480" windowHeight="832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333" i="1"/>
  <c r="F318"/>
  <c r="F317"/>
  <c r="F316"/>
  <c r="F319"/>
  <c r="F315"/>
  <c r="F314"/>
  <c r="F313"/>
  <c r="F283"/>
  <c r="F282"/>
  <c r="F279"/>
  <c r="F278"/>
  <c r="F274"/>
  <c r="F273"/>
  <c r="F182"/>
  <c r="F181"/>
  <c r="F180"/>
  <c r="F179"/>
  <c r="F39"/>
  <c r="F38"/>
  <c r="F37"/>
</calcChain>
</file>

<file path=xl/sharedStrings.xml><?xml version="1.0" encoding="utf-8"?>
<sst xmlns="http://schemas.openxmlformats.org/spreadsheetml/2006/main" count="358" uniqueCount="358">
  <si>
    <t>ردیف</t>
  </si>
  <si>
    <t>کد برند</t>
  </si>
  <si>
    <t>کد ژنريک</t>
  </si>
  <si>
    <t>نام ژنريک</t>
  </si>
  <si>
    <t>نام تجاری</t>
  </si>
  <si>
    <t>قیمت اعلامی وزارت بهداشت 94</t>
  </si>
  <si>
    <t>درصد پرداخت بیمار</t>
  </si>
  <si>
    <t>مبلغ پرداخت بیمار</t>
  </si>
  <si>
    <t>مبلغ پوشش فعلی بیمه</t>
  </si>
  <si>
    <t>مبلغ پوشش وزارت بهداشت</t>
  </si>
  <si>
    <t>ACITRETIN 10MG CAP</t>
  </si>
  <si>
    <t>ACITRETIN 25MG CAP</t>
  </si>
  <si>
    <t>ALBUMIN (HUMAN) 20% 50ML VIAL</t>
  </si>
  <si>
    <t>AMINO ACID 10% 250ML INF</t>
  </si>
  <si>
    <t>AMINO ACID 10% 500 ML INFU</t>
  </si>
  <si>
    <t>AMINO ACID 5% 500 ML INFU</t>
  </si>
  <si>
    <t>AMPHOTERICIN-B 50MG/20ML VIAL</t>
  </si>
  <si>
    <t>ANTITHYMOCYTE IMMUNOGLOBULIN 250MG/5ML AMP</t>
  </si>
  <si>
    <t>ANTITHYMOCYTE IMMUNOGLOBULIN 25MG/ML AMP</t>
  </si>
  <si>
    <t>APROTININ 100,000IU/10ML AMP</t>
  </si>
  <si>
    <t>ASPARAGINASE 10,000U VIAL</t>
  </si>
  <si>
    <t>BCG INTRAVESICAL VIAL</t>
  </si>
  <si>
    <t>BERACTANT 100MG/4ML VIAL</t>
  </si>
  <si>
    <t>BERACTANT 200MG/8ML INTRATRACHEAL INJ</t>
  </si>
  <si>
    <t>BLEOMYCIN SULFATE 15MG VIAL</t>
  </si>
  <si>
    <t>BOVACTANT 50MG/1.2ML AMP</t>
  </si>
  <si>
    <t>BOVINE LIPID EXTRACT SURFACTANT 27MG/ML INJ</t>
  </si>
  <si>
    <t>BUSERELIN ACETATE 5.5MG/5.5ML VIAL</t>
  </si>
  <si>
    <t>BUSULFAN 2MG TAB</t>
  </si>
  <si>
    <t>BUSULFAN 6MG/ML AMP</t>
  </si>
  <si>
    <t>CALCIUM FOLINATE 100MG VIAL</t>
  </si>
  <si>
    <t>CALCIUM FOLINATE 10MG/ML 5ML AMP</t>
  </si>
  <si>
    <t>CALCIUM FOLINATE 15MG TAB</t>
  </si>
  <si>
    <t>CALCIUM FOLINATE 200MG/20ML VIAL</t>
  </si>
  <si>
    <t>CALCIUM FOLINATE 30MG/3ML AMP</t>
  </si>
  <si>
    <t>CALCIUM FOLINATE 500MG/50ML VIAL</t>
  </si>
  <si>
    <t>CALCITRIOL 0.25MCG CAP</t>
  </si>
  <si>
    <t>CAPECITABINE 500MG TAB</t>
  </si>
  <si>
    <t>CARBOPLATIN 450MG VIAL</t>
  </si>
  <si>
    <t>CARBOPLATIN 150MG VIAL</t>
  </si>
  <si>
    <t>CARBOPLATIN 50MG VIAL</t>
  </si>
  <si>
    <t>CASPOFUNGIN 50MG 10ML VIAL</t>
  </si>
  <si>
    <t>CETUXIMAB 5MG/ML 20ML VIAL</t>
  </si>
  <si>
    <t>CHLORAMBUCIL 2MG TAB</t>
  </si>
  <si>
    <t>CHORIONIC GONADOTROPHIN (HUMAN) PER IU VIAL</t>
  </si>
  <si>
    <t>CHORIONIC GONADOTROPHIN (HUMAN) 1500 U VIAL</t>
  </si>
  <si>
    <t>CHORIONIC GONADOTROPHIN (HUMAN) 500 U VIAL</t>
  </si>
  <si>
    <t>CHORIONIC GONADOTROPHIN (HUMAN) 5000 U VIAL</t>
  </si>
  <si>
    <t>CICLOSPORIN 0.05% OPH DROP</t>
  </si>
  <si>
    <t>CICLOSPORIN 250MG/5ML AMP</t>
  </si>
  <si>
    <t>CICLOSPORIN 50MG/1ML AMP</t>
  </si>
  <si>
    <t>CICLOSPORIN I00MG/ML 50ML ORAL SOL</t>
  </si>
  <si>
    <t>CINACALCET 30MG TAB</t>
  </si>
  <si>
    <t>CISPLATIN 0.5MG/ML 100ML INF</t>
  </si>
  <si>
    <t>CISPLATIN 50MG/50ML VIAL</t>
  </si>
  <si>
    <t>CISPLATIN 10MG/10ML VIAL</t>
  </si>
  <si>
    <t>CISPLATIN 0.5MG/ML 20ML INF</t>
  </si>
  <si>
    <t>CLADRIBINE 10MG/5ML VIAL</t>
  </si>
  <si>
    <t>CYCLOPHOSPHAMIDE 200MG VIAL</t>
  </si>
  <si>
    <t>CYCLOPHOSPHAMIDE 500MG VIAL</t>
  </si>
  <si>
    <t>CYTARABINE 100MG/5ML VIAL</t>
  </si>
  <si>
    <t>CYTARABINE 1G VIAL</t>
  </si>
  <si>
    <t>DACARBAZINE 100MG VIAL</t>
  </si>
  <si>
    <t>DACARBAZINE 200MG VIAL</t>
  </si>
  <si>
    <t>DACTINOMYCIN 0.5MG VIAL</t>
  </si>
  <si>
    <t>DALTEPARIN SODIUM 2500U/0.2ML SYRINGE</t>
  </si>
  <si>
    <t>DALTEPARIN SODIUM 5000U/0.2ML SYRINGE</t>
  </si>
  <si>
    <t>DALTEPARIN SODIUM 7500U/0.3ML SYRINGE</t>
  </si>
  <si>
    <t>DAUNORUBICIN HCL 20MG VIAL</t>
  </si>
  <si>
    <t>DOCETAXEL 160MG/16ML VIAL</t>
  </si>
  <si>
    <t>DOCETAXEL 20MG VIAL</t>
  </si>
  <si>
    <t>DOCETAXEL 80MG VIAL</t>
  </si>
  <si>
    <t>DOXORUBICIN HCL 10MG VIAL</t>
  </si>
  <si>
    <t>DOXORUBICIN HCL 50MG VIAL</t>
  </si>
  <si>
    <t>DOXORUBICIN LIPOSOMAL 20MG/10ML VIAL</t>
  </si>
  <si>
    <t>ENOXAPARIN 100MG/ML (2,000 U) 0.2ML SYRINGE</t>
  </si>
  <si>
    <t>ENOXAPARIN 100MG/ML (4,000 U) 0.4ML SYRINGE</t>
  </si>
  <si>
    <t>ENOXAPARIN 100MG/ML (6,000 U) 0.6ML SYRINGE</t>
  </si>
  <si>
    <t>ENOXAPARIN 100MG/ML (8,000 U) 0.8ML SYRINGE</t>
  </si>
  <si>
    <t>EPIRUBICIN HCL 10MG VIAL</t>
  </si>
  <si>
    <t>EPIRUBICIN HCL 50MG VIAL</t>
  </si>
  <si>
    <t>EPTIFIBATIDE 2MG/ML INJ</t>
  </si>
  <si>
    <t>EPTIFIBATIDE 750MCG/ML INJ</t>
  </si>
  <si>
    <t>ERYTHROPOIETIN RECOMBINANT HU 10000 IU/VIAL</t>
  </si>
  <si>
    <t>ERYTHROPOIETIN RECOMBINANT HU 10000 IU/PFS</t>
  </si>
  <si>
    <t>ERYTHROPOIETIN RECOMBINANT HU 2000 IU/VIAL</t>
  </si>
  <si>
    <t>ERYTHROPOIETIN RECOMBINANT HU 2000 IU/PFS</t>
  </si>
  <si>
    <t>ERYTHROPOIETIN RECOMBINANT HU 4000 IU/VIAL</t>
  </si>
  <si>
    <t>ERYTHROPOIETIN RECOMBINANT HU 4000 IU/PFS</t>
  </si>
  <si>
    <t>ESTRAMUSTINE SODIUM PHOSPHATE 140MG CAP</t>
  </si>
  <si>
    <t>ETOPOSIDE 100MG/5ML AMP</t>
  </si>
  <si>
    <t>ETOPOSIDE 50MG CAP</t>
  </si>
  <si>
    <t>FERRIC CARBOXYMALTOSE 500MG/10ML VIAL</t>
  </si>
  <si>
    <t>FILGRASTIM(GCSF) 300MCG/ML SYRINGE</t>
  </si>
  <si>
    <t>FILGRASTIM(GCSF) 300MCG/ML AMP</t>
  </si>
  <si>
    <t>FINGOLIMOD 0.5MG CAP</t>
  </si>
  <si>
    <t>FLUDARABINE PHOSPHATE 50MG VIAL</t>
  </si>
  <si>
    <t>FLUMAZENIL 0.5MG/5 ML AMP</t>
  </si>
  <si>
    <t>FLUOROURACIL 1G/20ML AMP</t>
  </si>
  <si>
    <t>FLUOROURACIL 250MG/5ML AMP</t>
  </si>
  <si>
    <t>FLUOROURACIL 5% 20GR CREAM</t>
  </si>
  <si>
    <t>FLUOROURACIL 500MG/10ML AMP</t>
  </si>
  <si>
    <t>FLUTAMIDE 250MG TAB</t>
  </si>
  <si>
    <t>FLUTICASONE 125MCG/DOSE 120DOSE SPRAY</t>
  </si>
  <si>
    <t>FLUTICASONE 125MCG/DOSE 60DOSE SPRAY</t>
  </si>
  <si>
    <t>FLUTICASONE 250MCG/DOSE 120DOSE SPRAY</t>
  </si>
  <si>
    <t>FLUTICASONE 250MCG/DOSE 60DOSE SPRAY</t>
  </si>
  <si>
    <t>FLUTICASONE 50MCG/DOSE 120DOSE 15ML NASAL SPRAY</t>
  </si>
  <si>
    <t>FLUTICASONE 50MCG/DOSE 200DOSE 20ML NASAL SPRAY</t>
  </si>
  <si>
    <t>FLUTICASONE 50MCG/DOSE SPRAY</t>
  </si>
  <si>
    <t>FLUTICASONE 50MCG/DOSE 100DOSE NASAL SPRAY</t>
  </si>
  <si>
    <t>FORMOTEROL 12MCG/DOSE SOL FOR INHALATION</t>
  </si>
  <si>
    <t>GANCICLOVIR 500MG VIAL</t>
  </si>
  <si>
    <t>GEMCITABINE HCl 1 G VIAL</t>
  </si>
  <si>
    <t>GEMCITABINE HCl 200MG VIAL</t>
  </si>
  <si>
    <t>GLATIRAMER ACETATE 20MG/ML PREFILLED SYRINGE</t>
  </si>
  <si>
    <t>GRANISETRON 1MG/1ML AMP</t>
  </si>
  <si>
    <t>GRANISETRON HCL 1MG TAB</t>
  </si>
  <si>
    <t>GRANISETRON HCL 3MG/3ML VIAL</t>
  </si>
  <si>
    <t>HYDROCORTISONE 100MG/60ML RETENTION ENEMA</t>
  </si>
  <si>
    <t>HYDROXYUREA 500MG CAP</t>
  </si>
  <si>
    <t>IDARUBICIN HCl 10MG VIAL</t>
  </si>
  <si>
    <t>IDARUBICIN HCl 5MG VIAL</t>
  </si>
  <si>
    <t>IFOSFAMIDE 2 G VIAL</t>
  </si>
  <si>
    <t>IFOSFAMIDE 1 G VIAL</t>
  </si>
  <si>
    <t>IMATINIB MESYLATE 100MG CAP</t>
  </si>
  <si>
    <t>IMATINIB MESYLATE 100MG TAB</t>
  </si>
  <si>
    <t>IMMUNE GLOBULIN 1G (IV ) VIAL</t>
  </si>
  <si>
    <t>IMMUNE GLOBULIN 2.5G INJECTION POWDER (IV) VIAL</t>
  </si>
  <si>
    <t>IMMUNE GLOBULIN 5G INJECTION POWDER (IV) VIAL</t>
  </si>
  <si>
    <t>INDOCYANINE GREEN 25MG VIAL</t>
  </si>
  <si>
    <t>INFLIXIMAB 100MG VIAL</t>
  </si>
  <si>
    <t>INSULIN BIPHASIC ISOPHANE (70+30)U/ML 10ML VIAL</t>
  </si>
  <si>
    <t>INSULIN ASPART 100IU/ML 3ML FOR INJ</t>
  </si>
  <si>
    <t>INSULIN ASPART RAPID 100IU/ML 3ML FOR INJ</t>
  </si>
  <si>
    <t xml:space="preserve">INSULIN GLARGINE 300IU/3ML  PREFILLED PEN </t>
  </si>
  <si>
    <t xml:space="preserve">INSULIN DETEMIR 300IU/3ML PREFILLED PEN  </t>
  </si>
  <si>
    <t xml:space="preserve">INSULIN GLULISINE 300IU/3ML  PREFILLED PEN </t>
  </si>
  <si>
    <t>INSULIN ISOPHAN (NPH) HUMAN 1000U/10ML VIAL</t>
  </si>
  <si>
    <t>INSULIN REGULAR HUMAN 1000U/10ML VIAL</t>
  </si>
  <si>
    <t>INTERFERON B 1A 30 MCG VIAL</t>
  </si>
  <si>
    <t>AVONEX® 30MCG VIAL</t>
  </si>
  <si>
    <t>INTERFERON B 1A 44MCG/0.5ML SYRINGE</t>
  </si>
  <si>
    <t>REBIF® 44MCG/0.5ML SYRINGE</t>
  </si>
  <si>
    <t>INTERFERON B 1B 8MIU VIAL</t>
  </si>
  <si>
    <t>EXTAVIA® POWDER INJ</t>
  </si>
  <si>
    <t>BETAFERON® 8MIU VIAL</t>
  </si>
  <si>
    <t>INTERFERON GAMMA 100MCG</t>
  </si>
  <si>
    <t>IRINOTECAN HCL 100MG/5ML POWDER VIAL</t>
  </si>
  <si>
    <t>IRINOTECAN HCL 300MG/15ML SOLUTION FOR INFUSION</t>
  </si>
  <si>
    <t>IRINOTECAN HCL 40MG/2ML POWDER VIAL</t>
  </si>
  <si>
    <t>LEUPRORELIN ACETATE 3.75MG VIAL</t>
  </si>
  <si>
    <t>LEUPRORELIN ACETATE 7.5MG SYRINGE</t>
  </si>
  <si>
    <t>LIPID INFUSION 10% (SOYA OIL) INF</t>
  </si>
  <si>
    <t>LIPID INFUSION 20% (SOYA OIL) INF</t>
  </si>
  <si>
    <t>LOMUSTINE 40MG CAP</t>
  </si>
  <si>
    <t>LUTROPIN ALFA 75IU VIAL</t>
  </si>
  <si>
    <t>MELPHALAN 2MG TAB</t>
  </si>
  <si>
    <t>MELPHALAN 50MG VIAL</t>
  </si>
  <si>
    <t>MENOTROPINS 75 IU FSH+75IU LH AMP</t>
  </si>
  <si>
    <t>MERCAPTOPURINE 50MG TAB</t>
  </si>
  <si>
    <t>MESALAZINE 1000MG SUPP</t>
  </si>
  <si>
    <t>MESALAZINE 400MG TAB</t>
  </si>
  <si>
    <t>MESALAZINE 4G ENEMA</t>
  </si>
  <si>
    <t>MESALAZINE 500MG SUPP</t>
  </si>
  <si>
    <t>MESALAZINE 500MG TAB</t>
  </si>
  <si>
    <t>MESALAZINE 800MG TAB</t>
  </si>
  <si>
    <t>METHOTREXATE SODIUM 1000MG/10ML VIAL</t>
  </si>
  <si>
    <t>METHOTREXATE SODIUM 10MG/ML INJ</t>
  </si>
  <si>
    <t>METHOTREXATE SODIUM 7.5MG/0.75ML INJ</t>
  </si>
  <si>
    <t>METHOTREXATE SODIUM 15MG/1.5ML INJ</t>
  </si>
  <si>
    <t>METHOTREXATE SODIUM 20MG/2ML INJ</t>
  </si>
  <si>
    <t>METHOTREXATE SODIUM 2.5MG TAB</t>
  </si>
  <si>
    <t>METHOTREXATE SODIUM 50MG/5ML AMP</t>
  </si>
  <si>
    <t>METHOTREXATE SODIUM 5MG/2ML VIAL</t>
  </si>
  <si>
    <t>METHOTREXATE SODIUM 5MG/ML AMP</t>
  </si>
  <si>
    <t>METHOTREXATE SODIUM 50MG/2ML AMP</t>
  </si>
  <si>
    <t>METHYLPREDNISOLONE 1000MG POWDER FOR INJ</t>
  </si>
  <si>
    <t>METHYLPREDNISOLONE SODIUM SUCCINATE 500MG VIAL</t>
  </si>
  <si>
    <t>MILRINONE LACTATE 10MG/10ML INJ</t>
  </si>
  <si>
    <t>MITOTANE 500MG TAB</t>
  </si>
  <si>
    <t>MITOXANTRONE HCL 20MG/10ML VIAL</t>
  </si>
  <si>
    <t>OCTREOTIDE 0.05MG AMP</t>
  </si>
  <si>
    <t>OCTREOTIDE 20MG FOR INJ</t>
  </si>
  <si>
    <t>OXALIPLATIN 100MG VIAL</t>
  </si>
  <si>
    <t>OXALIPLATIN 50MG VIAL</t>
  </si>
  <si>
    <t>PACLITAXELPER MG VIAL</t>
  </si>
  <si>
    <t>PACLITAXEL 150MG/25ML VIAL</t>
  </si>
  <si>
    <t>PACLITAXEL 300MG/50ML VIAL</t>
  </si>
  <si>
    <t>PACLITAXEL 30MG/5ML VIAL</t>
  </si>
  <si>
    <t>PACLITAXEL 100MG/16.7ML VIAL</t>
  </si>
  <si>
    <t>PAMIDRONATE DISODIUM 90MG/10ML AMP</t>
  </si>
  <si>
    <t>PEGFILGRASTIM 6MG/0.6ML INJ</t>
  </si>
  <si>
    <t>PEGINTERFERON 180MCG/1ML INJ + RIBAVIRIN 200MG CAP</t>
  </si>
  <si>
    <t>PORACTANT 240/3ML AMP</t>
  </si>
  <si>
    <t>PRIMIDONE 125MG/5ML 250ML SUSP</t>
  </si>
  <si>
    <t>PROCARBAZINE HCL 50MG CAP</t>
  </si>
  <si>
    <t>RIBAVIRIN 200MG CAP</t>
  </si>
  <si>
    <t>RILUZOLE 50MG TAB</t>
  </si>
  <si>
    <t>RITUXIMAB 100MG/10ML VIAL</t>
  </si>
  <si>
    <t>RITUXIMAB 500MG/50ML VIAL</t>
  </si>
  <si>
    <t>ROMIPLOSTIM 250MCG VIAL</t>
  </si>
  <si>
    <t>SEVELAMER 800MG TAB</t>
  </si>
  <si>
    <t>SOMATROPIN 10MG 1.5ML PEN</t>
  </si>
  <si>
    <t>SOMATROPIN 4U AMP</t>
  </si>
  <si>
    <t>SOMATROPIN 5MG 1.5ML PEN</t>
  </si>
  <si>
    <t>STREPTOKINASE 1,500,000IU VIAL</t>
  </si>
  <si>
    <t>SUNITINIB MALATE 12.5MG CAP</t>
  </si>
  <si>
    <t>SUNITINIB MALATE 25MG CAP</t>
  </si>
  <si>
    <t>SUNITINIB MALATE 50MG CAP</t>
  </si>
  <si>
    <t>TACROLIMUS 5MG/ML FOR INFU</t>
  </si>
  <si>
    <t>TEMOZOLAMIDE 5MG CAP</t>
  </si>
  <si>
    <t>TEMOZOLAMIDE 20MG CAP</t>
  </si>
  <si>
    <t>TEMOZOLAMIDE 100MG CAP</t>
  </si>
  <si>
    <t>THEMOZOLAMIDE 140MG CAP</t>
  </si>
  <si>
    <t>TEMOZOLAMIDE 250MG CAP</t>
  </si>
  <si>
    <t>TENOFOVIR 300MG TAB</t>
  </si>
  <si>
    <t>TERIPARATIDE 750MCG/3ML VIAL</t>
  </si>
  <si>
    <t xml:space="preserve">THALIDOMIDE 100MG CAP </t>
  </si>
  <si>
    <t>THALIDOMIDE 100MG TAB</t>
  </si>
  <si>
    <t>THYROTROPIN ALFA 1.1MG VIAL</t>
  </si>
  <si>
    <t>TIOTROPIUM 0.018MG INH CAP</t>
  </si>
  <si>
    <t>TOBRAMYCIN 28 MG INH CAP</t>
  </si>
  <si>
    <t>TRASTUZUMAB 150MG VIAL</t>
  </si>
  <si>
    <t>TRASTUZUMAB 440MG VIAL</t>
  </si>
  <si>
    <t>TRIENTINE 300MG CAP</t>
  </si>
  <si>
    <t>TRIPTORELIN ACETATE 0.1MG/1ML SYRINGE</t>
  </si>
  <si>
    <t>TRIPTORELIN ACETATE 3.75MG VIAL</t>
  </si>
  <si>
    <t>TRIPTORELIN ACETATE 3.75MG SYRINGE</t>
  </si>
  <si>
    <t>TRIPTORELIN PAMOATE 11.25MG VIAL</t>
  </si>
  <si>
    <t>VALGANCICLOVIR 450MG TAB</t>
  </si>
  <si>
    <t>VALPROATE SODIUM 100MG/ML 5ML INJ</t>
  </si>
  <si>
    <t>VALPROATE SODIUM 200MG/5ML 300ML SYRUP</t>
  </si>
  <si>
    <t>VALPROATE SODIUM 300MG/5ML 250ML SYRUP</t>
  </si>
  <si>
    <t>VINBLASTINE SULFATE 10MG VIAL</t>
  </si>
  <si>
    <t>VINCRISTINE SULFATE 1MG VIAL</t>
  </si>
  <si>
    <t>VINORELBINE 10MG/1ML VIAL</t>
  </si>
  <si>
    <t>VINORELBINE 20MG CAP</t>
  </si>
  <si>
    <t>VINORELBINE 30MG CAP</t>
  </si>
  <si>
    <t>VINORELBINE 50MG/5ML VIAL</t>
  </si>
  <si>
    <t>VORICONAZOLE 200MG TAB</t>
  </si>
  <si>
    <t>VORICONAZOLE 200MG VIAL</t>
  </si>
  <si>
    <t>VORICONAZOLE 50MG TAB</t>
  </si>
  <si>
    <t>ZOLEDRONIC ACID 4MG VIAL</t>
  </si>
  <si>
    <t>ADALIMUMAB 40MG/0.8ML INJ</t>
  </si>
  <si>
    <t>AMPHOTERICIN-B LIPOSOMAL VIAL</t>
  </si>
  <si>
    <t>ANAGRALIDE 0.5MG CAP</t>
  </si>
  <si>
    <t>ARSENIC TRIOXIDE 0.1% AMP</t>
  </si>
  <si>
    <t>BEVACIZUMAB 100MG/4ML VIAL</t>
  </si>
  <si>
    <t>BEVACIZUMAB 400MG/16ML VIAL</t>
  </si>
  <si>
    <t>BICALUTAMIDE 50MG TAB</t>
  </si>
  <si>
    <t>BORTEZOMIB 3.5MG INJ</t>
  </si>
  <si>
    <t>CABERGULINE 0.5MG TAB</t>
  </si>
  <si>
    <t>CABERGULINE 1MG TAB</t>
  </si>
  <si>
    <t>CABERGULINE 2MG TAB</t>
  </si>
  <si>
    <t>CETRORELIX ACETATE 250MCG VIAL</t>
  </si>
  <si>
    <t>ERLOTINIB 100MG TAB</t>
  </si>
  <si>
    <t>ERLOTINIB 150MG TAB</t>
  </si>
  <si>
    <t>ETANERCEPT 25MGPREFILLED SYRINGE</t>
  </si>
  <si>
    <t>ETANERCEPT 50MG PREFILLED SYRINGE</t>
  </si>
  <si>
    <t>EXEMESTANE 25MG TAB</t>
  </si>
  <si>
    <t>EVEROLIMUS 5MG TAB</t>
  </si>
  <si>
    <t>FOLITROPIN 300IU PEN</t>
  </si>
  <si>
    <t>FOLITROPIN 450IU PEN</t>
  </si>
  <si>
    <t>FOLITROPIN 150IU PEN</t>
  </si>
  <si>
    <t>FOLITROPIN 75IU INJ</t>
  </si>
  <si>
    <t>FOLITROPIN 900IU PEN</t>
  </si>
  <si>
    <t>FORMOTEROL 12MCG CAP</t>
  </si>
  <si>
    <t>GANIRELIX 0.25MG INJ</t>
  </si>
  <si>
    <t>GOSERELIN ACETATE 10.8MG SYRINGE</t>
  </si>
  <si>
    <t>GOSERELIN ACETATE 3.6MG AMPMG SYRINGE</t>
  </si>
  <si>
    <t>NILOTINIB 200MG CAP</t>
  </si>
  <si>
    <t>PEMETREXED 100MG VIAL</t>
  </si>
  <si>
    <t>PEMETREXED 500MG VIAL</t>
  </si>
  <si>
    <t>RASBURICASE 1.5MG VIAL</t>
  </si>
  <si>
    <t>SODIUM GLYCEROPHOSPHATE INJ</t>
  </si>
  <si>
    <t>SORAFENIB 200MG TAB</t>
  </si>
  <si>
    <t>SUCCIMER 200MG CAP</t>
  </si>
  <si>
    <t>TRETINOIN 10MG CAP</t>
  </si>
  <si>
    <t>UROFOLLITROPIN 75 I U FSH AMP</t>
  </si>
  <si>
    <t>ACTIVATED PROTHROMBIN COMPLEX CONC. PER IU VIAL</t>
  </si>
  <si>
    <t>ACTIVATED PROTHROMBIN COMPLEX CONC. 500U VIAL</t>
  </si>
  <si>
    <t>ACTIVATED PROTHROMBIN COMPLEX CONC. 1000U VIAL</t>
  </si>
  <si>
    <t>ALGLUCOSIDASE 50MG VIAL</t>
  </si>
  <si>
    <t>ANTIHEMOPHILIC FACTOR VIIa 1.2MG VIAL</t>
  </si>
  <si>
    <t>ANTIHEMOPHILIC FACTOR VIII PER IU VIAL</t>
  </si>
  <si>
    <t>ANTIHEMOPHILIC FACTOR VIII  500IU VIAL</t>
  </si>
  <si>
    <t>ANTIHEMOPHILIC FACTOR VIII 250IU VIAL</t>
  </si>
  <si>
    <t>ANTIHEMOPHILIC FACTOR VIII VONWILLEBRAND 500/1200IU VIAL</t>
  </si>
  <si>
    <t>ANTIHEMOPHILIC FACTOR IX  PER IU VIAL</t>
  </si>
  <si>
    <t>ANTIHEMOPHILIC FACTOR IX 500IU VIAL</t>
  </si>
  <si>
    <t>ANTIHEMOPHILIC FACTOR IX 600IU VIAL</t>
  </si>
  <si>
    <t>ANTIHEMOPHILIC FACTOR XIII  PER IU VIAL</t>
  </si>
  <si>
    <t>ANTIHEMOPHILIC FACTOR XIII 250IU VIAL</t>
  </si>
  <si>
    <t>BETAINE ANHYDROUS 100G ORAL POWDER</t>
  </si>
  <si>
    <t>BICARBONATE IDEMSA POWDER</t>
  </si>
  <si>
    <t>BICARBONATE POWDER PACKAGE</t>
  </si>
  <si>
    <t>BOSENTAN 125MG TAB</t>
  </si>
  <si>
    <t>BOSENTAN 62.5MG TAB</t>
  </si>
  <si>
    <t>CICLOSPORIN 100MG CAP</t>
  </si>
  <si>
    <t>SANDIMMUN NEORAL® 100MG CAP</t>
  </si>
  <si>
    <t>CICLOSPORIN 25MG CAP</t>
  </si>
  <si>
    <t>CICLOSPORIN 50MG CAP</t>
  </si>
  <si>
    <t>CYSTEAMINE BITARTRATE 150MG CAP</t>
  </si>
  <si>
    <t>CYSTEAMINE BITARTRATE 50MG CAP</t>
  </si>
  <si>
    <t>DEFERASIROX 125MG TAB</t>
  </si>
  <si>
    <t>EXJADE® 125MG TAB</t>
  </si>
  <si>
    <t>DEFERASIROX 250MG TAB</t>
  </si>
  <si>
    <t>EXJADE® 250MG TAB</t>
  </si>
  <si>
    <t>DEFERASIROX 500MG TAB</t>
  </si>
  <si>
    <t>EXJADE® 500MG TAB</t>
  </si>
  <si>
    <t>DEFERIPRONE 500MG EC TAB</t>
  </si>
  <si>
    <t>DEFEROXAMINE MESYLATE 500MG VIAL</t>
  </si>
  <si>
    <t>DESFERAL® 500MG VIAL</t>
  </si>
  <si>
    <t>EVEROLIMUS 0.75MG TAB</t>
  </si>
  <si>
    <t>FIBRINOGEN 1G VIAL</t>
  </si>
  <si>
    <t xml:space="preserve">GALSULFASE 1MG/ML  VIAL </t>
  </si>
  <si>
    <t>HEMODIALYSIS ACIDIC II 5LIT CONC SOLUTION</t>
  </si>
  <si>
    <t>HEMODIALYSIS I 5LIT CONC SOLUTION</t>
  </si>
  <si>
    <t>HEMODIALYSIS II 5LIT CONC SOLUTION</t>
  </si>
  <si>
    <t>HEPATITIS B IMMUNE GLOBULIN PER IU VIAL</t>
  </si>
  <si>
    <t>HEPATITIS B IMMUNE GLOBULIN 100IU/2 ML</t>
  </si>
  <si>
    <t>HEPATITIS B IMMUNE GLOBULIN 180IU/1ML VIAL</t>
  </si>
  <si>
    <t>HEPATITIS B IMMUNE GLOBULIN 200IU/1 ML</t>
  </si>
  <si>
    <t>HEPATITIS B IMMUNE GLOBULIN 500IU/10ML VIAL</t>
  </si>
  <si>
    <t>HEPATITIS B IMMUNE GLOBULIN 540IU/3ML VIAL</t>
  </si>
  <si>
    <t>HEPATITIS B IMMUNE GLOBULIN 1000IU/5 ML</t>
  </si>
  <si>
    <t>HEPATITIS B IMMUNE GLOBULIN 2000IU/40 ML</t>
  </si>
  <si>
    <t>HEPATITIS B IMMUNE GLOBULIN 2500IU/50 ML</t>
  </si>
  <si>
    <t xml:space="preserve">IMIGLUCERASE 400IU VIAL </t>
  </si>
  <si>
    <t>LARONIDASE 100IU/ML 5ML VIAL</t>
  </si>
  <si>
    <t>MIGLUSTAT 100MG CAP</t>
  </si>
  <si>
    <t>MYCOPHENOLATE MOFETIL 250MG CAP</t>
  </si>
  <si>
    <t>CELLCEPT® 250MG TAB</t>
  </si>
  <si>
    <t>MYCOPHENOLATE MOFETIL 500MG TAB</t>
  </si>
  <si>
    <t>CELLCEPT® 500MG TAB</t>
  </si>
  <si>
    <t>MYCOPHENOLATE SODIUM 360MG TAB</t>
  </si>
  <si>
    <t>NITISINONE 10MG CAP</t>
  </si>
  <si>
    <t>NITISINONE 2MG CAP</t>
  </si>
  <si>
    <t>NITISINONE 5MG CAP</t>
  </si>
  <si>
    <t>PROTHROMBIN COMPLEX CONCENTRATED PER IU VIAL</t>
  </si>
  <si>
    <t>PROTHROMBIN COMPLEX CONCENTRATED 500 IU VIAL</t>
  </si>
  <si>
    <t>SAPROPTERIN 100MG TAB</t>
  </si>
  <si>
    <t>SIROLIMUS 1MG TAB</t>
  </si>
  <si>
    <t>RAPAMUNE® 1MG TAB</t>
  </si>
  <si>
    <t>SODIUM BENZOATE 2G/10ML AMP</t>
  </si>
  <si>
    <t>SODIUM PHENYL BUTYRATE 500MG TAB</t>
  </si>
  <si>
    <t>SODIUM PHENYL BUTYRATE 2G/10ML AMP</t>
  </si>
  <si>
    <t>TACROLIMUS 0.5MG CAP</t>
  </si>
  <si>
    <t>PROGRAF® 0.5MG CAP</t>
  </si>
  <si>
    <t>TACROLIMUS 1MG CAP</t>
  </si>
  <si>
    <t>PROGRAF® 1MG CAP</t>
  </si>
  <si>
    <t>THIOGUANINE 40MG TAB</t>
  </si>
  <si>
    <t>تغییر قیمت</t>
  </si>
  <si>
    <t>جدید</t>
  </si>
  <si>
    <t>حذف</t>
  </si>
  <si>
    <t>تغییر فرانشیز</t>
  </si>
  <si>
    <t>قیمت واحد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</si>
</sst>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_);_(* \(#,##0\);_(* &quot;-&quot;??_);_(@_)"/>
  </numFmts>
  <fonts count="13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b/>
      <sz val="9"/>
      <name val="B Nazanin"/>
      <charset val="178"/>
    </font>
    <font>
      <b/>
      <sz val="11"/>
      <name val="B Nazanin"/>
      <charset val="178"/>
    </font>
    <font>
      <b/>
      <sz val="9"/>
      <color indexed="8"/>
      <name val="B Nazanin"/>
      <charset val="178"/>
    </font>
    <font>
      <b/>
      <sz val="11"/>
      <name val="Arial"/>
      <family val="2"/>
    </font>
    <font>
      <b/>
      <sz val="9"/>
      <name val="Arial"/>
      <family val="2"/>
    </font>
    <font>
      <sz val="11"/>
      <name val="Arial"/>
      <family val="2"/>
      <scheme val="minor"/>
    </font>
    <font>
      <b/>
      <sz val="10"/>
      <color rgb="FF002060"/>
      <name val="Arial"/>
      <family val="2"/>
    </font>
    <font>
      <sz val="10"/>
      <name val="Arial (Arabic)"/>
      <charset val="178"/>
    </font>
    <font>
      <sz val="11"/>
      <name val="Arial"/>
      <family val="2"/>
    </font>
    <font>
      <sz val="9"/>
      <name val="Arial"/>
      <family val="2"/>
    </font>
    <font>
      <sz val="9"/>
      <name val="Arial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70FC73"/>
        <bgColor indexed="64"/>
      </patternFill>
    </fill>
    <fill>
      <patternFill patternType="solid">
        <fgColor rgb="FFFFD54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9" fillId="0" borderId="0"/>
  </cellStyleXfs>
  <cellXfs count="117">
    <xf numFmtId="0" fontId="0" fillId="0" borderId="0" xfId="0"/>
    <xf numFmtId="1" fontId="2" fillId="2" borderId="1" xfId="1" applyNumberFormat="1" applyFont="1" applyFill="1" applyBorder="1" applyAlignment="1" applyProtection="1">
      <alignment horizontal="center" vertical="center" textRotation="90" wrapText="1"/>
      <protection locked="0"/>
    </xf>
    <xf numFmtId="1" fontId="2" fillId="2" borderId="2" xfId="1" applyNumberFormat="1" applyFont="1" applyFill="1" applyBorder="1" applyAlignment="1" applyProtection="1">
      <alignment horizontal="center" vertical="center" textRotation="90" wrapText="1"/>
      <protection locked="0"/>
    </xf>
    <xf numFmtId="1" fontId="2" fillId="2" borderId="3" xfId="1" applyNumberFormat="1" applyFont="1" applyFill="1" applyBorder="1" applyAlignment="1" applyProtection="1">
      <alignment horizontal="center" vertical="center" textRotation="90" wrapText="1"/>
      <protection locked="0"/>
    </xf>
    <xf numFmtId="1" fontId="2" fillId="2" borderId="4" xfId="1" applyNumberFormat="1" applyFont="1" applyFill="1" applyBorder="1" applyAlignment="1" applyProtection="1">
      <alignment horizontal="center" vertical="center" textRotation="90" wrapText="1"/>
      <protection locked="0"/>
    </xf>
    <xf numFmtId="1" fontId="3" fillId="2" borderId="5" xfId="1" applyNumberFormat="1" applyFont="1" applyFill="1" applyBorder="1" applyAlignment="1" applyProtection="1">
      <alignment horizontal="center" vertical="center" wrapText="1"/>
      <protection locked="0"/>
    </xf>
    <xf numFmtId="1" fontId="3" fillId="2" borderId="3" xfId="1" applyNumberFormat="1" applyFont="1" applyFill="1" applyBorder="1" applyAlignment="1" applyProtection="1">
      <alignment horizontal="center" vertical="center" wrapText="1"/>
      <protection locked="0"/>
    </xf>
    <xf numFmtId="1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1" fontId="4" fillId="4" borderId="2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1" applyFont="1" applyFill="1" applyBorder="1" applyAlignment="1">
      <alignment vertical="center"/>
    </xf>
    <xf numFmtId="0" fontId="5" fillId="2" borderId="2" xfId="1" applyFont="1" applyFill="1" applyBorder="1" applyAlignment="1">
      <alignment vertical="center"/>
    </xf>
    <xf numFmtId="0" fontId="6" fillId="2" borderId="2" xfId="1" applyFont="1" applyFill="1" applyBorder="1" applyAlignment="1">
      <alignment vertical="center"/>
    </xf>
    <xf numFmtId="0" fontId="5" fillId="2" borderId="6" xfId="1" applyFont="1" applyFill="1" applyBorder="1" applyAlignment="1">
      <alignment vertical="center"/>
    </xf>
    <xf numFmtId="0" fontId="7" fillId="2" borderId="7" xfId="1" applyFont="1" applyFill="1" applyBorder="1" applyAlignment="1">
      <alignment vertical="center"/>
    </xf>
    <xf numFmtId="165" fontId="5" fillId="2" borderId="7" xfId="2" applyNumberFormat="1" applyFont="1" applyFill="1" applyBorder="1" applyAlignment="1">
      <alignment vertical="center"/>
    </xf>
    <xf numFmtId="165" fontId="8" fillId="3" borderId="2" xfId="2" applyNumberFormat="1" applyFont="1" applyFill="1" applyBorder="1" applyAlignment="1">
      <alignment vertical="center"/>
    </xf>
    <xf numFmtId="165" fontId="8" fillId="6" borderId="2" xfId="2" applyNumberFormat="1" applyFont="1" applyFill="1" applyBorder="1" applyAlignment="1">
      <alignment vertical="center"/>
    </xf>
    <xf numFmtId="165" fontId="8" fillId="4" borderId="2" xfId="2" applyNumberFormat="1" applyFont="1" applyFill="1" applyBorder="1" applyAlignment="1">
      <alignment vertical="center"/>
    </xf>
    <xf numFmtId="165" fontId="8" fillId="5" borderId="2" xfId="2" applyNumberFormat="1" applyFont="1" applyFill="1" applyBorder="1" applyAlignment="1">
      <alignment vertical="center"/>
    </xf>
    <xf numFmtId="0" fontId="5" fillId="2" borderId="8" xfId="1" applyFont="1" applyFill="1" applyBorder="1" applyAlignment="1">
      <alignment vertical="center"/>
    </xf>
    <xf numFmtId="0" fontId="7" fillId="2" borderId="9" xfId="1" applyFont="1" applyFill="1" applyBorder="1" applyAlignment="1">
      <alignment vertical="center"/>
    </xf>
    <xf numFmtId="165" fontId="5" fillId="2" borderId="9" xfId="2" applyNumberFormat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7" fillId="2" borderId="10" xfId="1" applyFont="1" applyFill="1" applyBorder="1" applyAlignment="1">
      <alignment vertical="center"/>
    </xf>
    <xf numFmtId="165" fontId="5" fillId="2" borderId="10" xfId="2" applyNumberFormat="1" applyFont="1" applyFill="1" applyBorder="1" applyAlignment="1">
      <alignment vertical="center"/>
    </xf>
    <xf numFmtId="3" fontId="5" fillId="2" borderId="0" xfId="3" applyNumberFormat="1" applyFont="1" applyFill="1" applyBorder="1" applyAlignment="1">
      <alignment shrinkToFit="1"/>
    </xf>
    <xf numFmtId="0" fontId="5" fillId="2" borderId="9" xfId="1" applyFont="1" applyFill="1" applyBorder="1"/>
    <xf numFmtId="0" fontId="7" fillId="2" borderId="9" xfId="1" applyFont="1" applyFill="1" applyBorder="1"/>
    <xf numFmtId="165" fontId="5" fillId="2" borderId="9" xfId="2" applyNumberFormat="1" applyFont="1" applyFill="1" applyBorder="1"/>
    <xf numFmtId="0" fontId="5" fillId="2" borderId="11" xfId="1" applyFont="1" applyFill="1" applyBorder="1" applyAlignment="1">
      <alignment vertical="center"/>
    </xf>
    <xf numFmtId="0" fontId="5" fillId="7" borderId="1" xfId="1" applyFont="1" applyFill="1" applyBorder="1" applyAlignment="1">
      <alignment vertical="center"/>
    </xf>
    <xf numFmtId="0" fontId="5" fillId="7" borderId="2" xfId="1" applyFont="1" applyFill="1" applyBorder="1" applyAlignment="1">
      <alignment vertical="center"/>
    </xf>
    <xf numFmtId="0" fontId="6" fillId="7" borderId="2" xfId="1" applyFont="1" applyFill="1" applyBorder="1" applyAlignment="1">
      <alignment vertical="center"/>
    </xf>
    <xf numFmtId="0" fontId="5" fillId="7" borderId="11" xfId="1" applyFont="1" applyFill="1" applyBorder="1" applyAlignment="1">
      <alignment vertical="center"/>
    </xf>
    <xf numFmtId="0" fontId="7" fillId="7" borderId="9" xfId="1" applyFont="1" applyFill="1" applyBorder="1" applyAlignment="1">
      <alignment vertical="center"/>
    </xf>
    <xf numFmtId="165" fontId="5" fillId="8" borderId="9" xfId="2" applyNumberFormat="1" applyFont="1" applyFill="1" applyBorder="1" applyAlignment="1">
      <alignment vertical="center"/>
    </xf>
    <xf numFmtId="0" fontId="5" fillId="9" borderId="1" xfId="1" applyFont="1" applyFill="1" applyBorder="1" applyAlignment="1">
      <alignment vertical="center"/>
    </xf>
    <xf numFmtId="0" fontId="5" fillId="9" borderId="2" xfId="1" applyFont="1" applyFill="1" applyBorder="1" applyAlignment="1">
      <alignment vertical="center"/>
    </xf>
    <xf numFmtId="0" fontId="6" fillId="9" borderId="2" xfId="1" applyFont="1" applyFill="1" applyBorder="1" applyAlignment="1">
      <alignment vertical="center"/>
    </xf>
    <xf numFmtId="0" fontId="5" fillId="9" borderId="0" xfId="1" applyFont="1" applyFill="1" applyBorder="1" applyAlignment="1">
      <alignment vertical="center"/>
    </xf>
    <xf numFmtId="0" fontId="7" fillId="9" borderId="10" xfId="1" applyFont="1" applyFill="1" applyBorder="1" applyAlignment="1">
      <alignment vertical="center"/>
    </xf>
    <xf numFmtId="165" fontId="5" fillId="9" borderId="10" xfId="2" applyNumberFormat="1" applyFont="1" applyFill="1" applyBorder="1" applyAlignment="1">
      <alignment vertical="center"/>
    </xf>
    <xf numFmtId="0" fontId="5" fillId="9" borderId="8" xfId="1" applyFont="1" applyFill="1" applyBorder="1" applyAlignment="1">
      <alignment vertical="center"/>
    </xf>
    <xf numFmtId="0" fontId="7" fillId="9" borderId="9" xfId="1" applyFont="1" applyFill="1" applyBorder="1" applyAlignment="1">
      <alignment vertical="center"/>
    </xf>
    <xf numFmtId="165" fontId="5" fillId="9" borderId="9" xfId="2" applyNumberFormat="1" applyFont="1" applyFill="1" applyBorder="1" applyAlignment="1">
      <alignment vertical="center"/>
    </xf>
    <xf numFmtId="165" fontId="5" fillId="9" borderId="12" xfId="2" applyNumberFormat="1" applyFont="1" applyFill="1" applyBorder="1" applyAlignment="1">
      <alignment vertical="center"/>
    </xf>
    <xf numFmtId="0" fontId="7" fillId="2" borderId="6" xfId="1" applyFont="1" applyFill="1" applyBorder="1" applyAlignment="1">
      <alignment vertical="center"/>
    </xf>
    <xf numFmtId="165" fontId="5" fillId="2" borderId="6" xfId="2" applyNumberFormat="1" applyFont="1" applyFill="1" applyBorder="1" applyAlignment="1">
      <alignment vertical="center"/>
    </xf>
    <xf numFmtId="0" fontId="5" fillId="9" borderId="6" xfId="1" applyFont="1" applyFill="1" applyBorder="1" applyAlignment="1">
      <alignment vertical="center"/>
    </xf>
    <xf numFmtId="0" fontId="7" fillId="9" borderId="7" xfId="1" applyFont="1" applyFill="1" applyBorder="1" applyAlignment="1">
      <alignment vertical="center"/>
    </xf>
    <xf numFmtId="165" fontId="5" fillId="9" borderId="7" xfId="2" applyNumberFormat="1" applyFont="1" applyFill="1" applyBorder="1" applyAlignment="1">
      <alignment vertical="center"/>
    </xf>
    <xf numFmtId="165" fontId="5" fillId="2" borderId="13" xfId="2" applyNumberFormat="1" applyFont="1" applyFill="1" applyBorder="1" applyAlignment="1">
      <alignment vertical="center"/>
    </xf>
    <xf numFmtId="0" fontId="7" fillId="2" borderId="7" xfId="1" applyFont="1" applyFill="1" applyBorder="1"/>
    <xf numFmtId="0" fontId="7" fillId="2" borderId="2" xfId="1" applyFont="1" applyFill="1" applyBorder="1" applyAlignment="1">
      <alignment vertical="center"/>
    </xf>
    <xf numFmtId="165" fontId="5" fillId="2" borderId="11" xfId="2" applyNumberFormat="1" applyFont="1" applyFill="1" applyBorder="1" applyAlignment="1">
      <alignment vertical="center"/>
    </xf>
    <xf numFmtId="0" fontId="7" fillId="2" borderId="1" xfId="1" applyFont="1" applyFill="1" applyBorder="1"/>
    <xf numFmtId="0" fontId="10" fillId="2" borderId="2" xfId="1" applyFont="1" applyFill="1" applyBorder="1"/>
    <xf numFmtId="0" fontId="11" fillId="2" borderId="2" xfId="1" applyFont="1" applyFill="1" applyBorder="1"/>
    <xf numFmtId="0" fontId="10" fillId="2" borderId="14" xfId="1" applyFont="1" applyFill="1" applyBorder="1"/>
    <xf numFmtId="0" fontId="10" fillId="2" borderId="15" xfId="1" applyFont="1" applyFill="1" applyBorder="1"/>
    <xf numFmtId="165" fontId="10" fillId="2" borderId="15" xfId="2" applyNumberFormat="1" applyFont="1" applyFill="1" applyBorder="1"/>
    <xf numFmtId="0" fontId="10" fillId="2" borderId="15" xfId="0" applyFont="1" applyFill="1" applyBorder="1"/>
    <xf numFmtId="165" fontId="10" fillId="2" borderId="10" xfId="2" applyNumberFormat="1" applyFont="1" applyFill="1" applyBorder="1" applyAlignment="1">
      <alignment vertical="center"/>
    </xf>
    <xf numFmtId="3" fontId="8" fillId="4" borderId="2" xfId="2" applyNumberFormat="1" applyFont="1" applyFill="1" applyBorder="1" applyAlignment="1">
      <alignment vertical="center"/>
    </xf>
    <xf numFmtId="3" fontId="8" fillId="5" borderId="2" xfId="2" applyNumberFormat="1" applyFont="1" applyFill="1" applyBorder="1" applyAlignment="1">
      <alignment vertical="center"/>
    </xf>
    <xf numFmtId="165" fontId="5" fillId="9" borderId="13" xfId="2" applyNumberFormat="1" applyFont="1" applyFill="1" applyBorder="1" applyAlignment="1">
      <alignment vertical="center"/>
    </xf>
    <xf numFmtId="0" fontId="12" fillId="2" borderId="2" xfId="1" applyFont="1" applyFill="1" applyBorder="1"/>
    <xf numFmtId="0" fontId="5" fillId="7" borderId="6" xfId="1" applyFont="1" applyFill="1" applyBorder="1" applyAlignment="1">
      <alignment vertical="center"/>
    </xf>
    <xf numFmtId="0" fontId="7" fillId="7" borderId="7" xfId="1" applyFont="1" applyFill="1" applyBorder="1" applyAlignment="1">
      <alignment vertical="center"/>
    </xf>
    <xf numFmtId="165" fontId="5" fillId="7" borderId="7" xfId="2" applyNumberFormat="1" applyFont="1" applyFill="1" applyBorder="1" applyAlignment="1">
      <alignment vertical="center"/>
    </xf>
    <xf numFmtId="0" fontId="5" fillId="2" borderId="16" xfId="1" applyFont="1" applyFill="1" applyBorder="1" applyAlignment="1">
      <alignment vertical="center"/>
    </xf>
    <xf numFmtId="165" fontId="5" fillId="9" borderId="6" xfId="2" applyNumberFormat="1" applyFont="1" applyFill="1" applyBorder="1" applyAlignment="1">
      <alignment vertical="center"/>
    </xf>
    <xf numFmtId="0" fontId="7" fillId="2" borderId="8" xfId="1" applyFont="1" applyFill="1" applyBorder="1" applyAlignment="1">
      <alignment vertical="center"/>
    </xf>
    <xf numFmtId="165" fontId="5" fillId="2" borderId="8" xfId="2" applyNumberFormat="1" applyFont="1" applyFill="1" applyBorder="1" applyAlignment="1">
      <alignment vertical="center"/>
    </xf>
    <xf numFmtId="0" fontId="5" fillId="7" borderId="8" xfId="1" applyFont="1" applyFill="1" applyBorder="1" applyAlignment="1">
      <alignment vertical="center"/>
    </xf>
    <xf numFmtId="0" fontId="7" fillId="7" borderId="8" xfId="1" applyFont="1" applyFill="1" applyBorder="1" applyAlignment="1">
      <alignment vertical="center"/>
    </xf>
    <xf numFmtId="165" fontId="5" fillId="7" borderId="8" xfId="2" applyNumberFormat="1" applyFont="1" applyFill="1" applyBorder="1" applyAlignment="1">
      <alignment vertical="center"/>
    </xf>
    <xf numFmtId="0" fontId="5" fillId="2" borderId="8" xfId="1" applyFont="1" applyFill="1" applyBorder="1"/>
    <xf numFmtId="0" fontId="7" fillId="2" borderId="8" xfId="1" applyFont="1" applyFill="1" applyBorder="1"/>
    <xf numFmtId="0" fontId="5" fillId="8" borderId="1" xfId="1" applyFont="1" applyFill="1" applyBorder="1" applyAlignment="1">
      <alignment vertical="center"/>
    </xf>
    <xf numFmtId="0" fontId="5" fillId="8" borderId="2" xfId="1" applyFont="1" applyFill="1" applyBorder="1" applyAlignment="1">
      <alignment vertical="center"/>
    </xf>
    <xf numFmtId="0" fontId="6" fillId="8" borderId="2" xfId="1" applyFont="1" applyFill="1" applyBorder="1" applyAlignment="1">
      <alignment vertical="center"/>
    </xf>
    <xf numFmtId="0" fontId="5" fillId="8" borderId="7" xfId="1" applyFont="1" applyFill="1" applyBorder="1"/>
    <xf numFmtId="0" fontId="5" fillId="8" borderId="6" xfId="1" applyFont="1" applyFill="1" applyBorder="1" applyAlignment="1">
      <alignment vertical="center"/>
    </xf>
    <xf numFmtId="165" fontId="5" fillId="8" borderId="6" xfId="2" applyNumberFormat="1" applyFont="1" applyFill="1" applyBorder="1" applyAlignment="1">
      <alignment vertical="center"/>
    </xf>
    <xf numFmtId="0" fontId="5" fillId="2" borderId="7" xfId="1" applyFont="1" applyFill="1" applyBorder="1"/>
    <xf numFmtId="165" fontId="5" fillId="2" borderId="7" xfId="2" applyNumberFormat="1" applyFont="1" applyFill="1" applyBorder="1"/>
    <xf numFmtId="0" fontId="5" fillId="2" borderId="6" xfId="1" applyFont="1" applyFill="1" applyBorder="1"/>
    <xf numFmtId="0" fontId="6" fillId="2" borderId="2" xfId="1" applyFont="1" applyFill="1" applyBorder="1"/>
    <xf numFmtId="0" fontId="10" fillId="2" borderId="16" xfId="1" applyFont="1" applyFill="1" applyBorder="1"/>
    <xf numFmtId="165" fontId="10" fillId="2" borderId="16" xfId="2" applyNumberFormat="1" applyFont="1" applyFill="1" applyBorder="1"/>
    <xf numFmtId="0" fontId="12" fillId="2" borderId="1" xfId="1" applyFont="1" applyFill="1" applyBorder="1"/>
    <xf numFmtId="0" fontId="10" fillId="2" borderId="10" xfId="1" applyFont="1" applyFill="1" applyBorder="1"/>
    <xf numFmtId="165" fontId="10" fillId="2" borderId="10" xfId="2" applyNumberFormat="1" applyFont="1" applyFill="1" applyBorder="1"/>
    <xf numFmtId="0" fontId="5" fillId="7" borderId="7" xfId="1" applyFont="1" applyFill="1" applyBorder="1"/>
    <xf numFmtId="0" fontId="7" fillId="7" borderId="7" xfId="1" applyFont="1" applyFill="1" applyBorder="1"/>
    <xf numFmtId="165" fontId="5" fillId="7" borderId="7" xfId="2" applyNumberFormat="1" applyFont="1" applyFill="1" applyBorder="1"/>
    <xf numFmtId="0" fontId="7" fillId="2" borderId="6" xfId="1" applyFont="1" applyFill="1" applyBorder="1"/>
    <xf numFmtId="165" fontId="5" fillId="2" borderId="6" xfId="2" applyNumberFormat="1" applyFont="1" applyFill="1" applyBorder="1"/>
    <xf numFmtId="0" fontId="12" fillId="2" borderId="2" xfId="0" applyFont="1" applyFill="1" applyBorder="1"/>
    <xf numFmtId="0" fontId="7" fillId="2" borderId="16" xfId="0" applyFont="1" applyFill="1" applyBorder="1"/>
    <xf numFmtId="165" fontId="5" fillId="2" borderId="16" xfId="2" applyNumberFormat="1" applyFont="1" applyFill="1" applyBorder="1"/>
    <xf numFmtId="0" fontId="5" fillId="7" borderId="6" xfId="1" applyFont="1" applyFill="1" applyBorder="1"/>
    <xf numFmtId="0" fontId="5" fillId="9" borderId="9" xfId="1" applyFont="1" applyFill="1" applyBorder="1"/>
    <xf numFmtId="0" fontId="7" fillId="9" borderId="9" xfId="1" applyFont="1" applyFill="1" applyBorder="1"/>
    <xf numFmtId="165" fontId="5" fillId="9" borderId="9" xfId="2" applyNumberFormat="1" applyFont="1" applyFill="1" applyBorder="1"/>
    <xf numFmtId="0" fontId="7" fillId="2" borderId="0" xfId="1" applyFont="1" applyFill="1"/>
    <xf numFmtId="0" fontId="1" fillId="0" borderId="0" xfId="1"/>
    <xf numFmtId="0" fontId="7" fillId="2" borderId="0" xfId="0" applyFont="1" applyFill="1"/>
    <xf numFmtId="0" fontId="7" fillId="0" borderId="0" xfId="0" applyFont="1" applyFill="1"/>
    <xf numFmtId="0" fontId="7" fillId="0" borderId="0" xfId="0" applyFont="1"/>
    <xf numFmtId="0" fontId="7" fillId="9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7" fillId="10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7" borderId="0" xfId="0" applyFont="1" applyFill="1" applyAlignment="1">
      <alignment horizontal="center"/>
    </xf>
  </cellXfs>
  <cellStyles count="4">
    <cellStyle name="Comma 3" xfId="2"/>
    <cellStyle name="Normal" xfId="0" builtinId="0"/>
    <cellStyle name="Normal 3" xfId="1"/>
    <cellStyle name="Normal_pricing_main_imp860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351"/>
  <sheetViews>
    <sheetView tabSelected="1" workbookViewId="0">
      <pane ySplit="1" topLeftCell="A2" activePane="bottomLeft" state="frozen"/>
      <selection pane="bottomLeft" activeCell="F334" sqref="F334"/>
    </sheetView>
  </sheetViews>
  <sheetFormatPr defaultRowHeight="14.25"/>
  <cols>
    <col min="1" max="1" width="5.25" style="111" customWidth="1"/>
    <col min="2" max="2" width="6.375" style="111" customWidth="1"/>
    <col min="3" max="3" width="7.75" style="111" customWidth="1"/>
    <col min="4" max="4" width="7.25" style="111" customWidth="1"/>
    <col min="5" max="5" width="59.25" style="111" customWidth="1"/>
    <col min="6" max="6" width="17.875" style="111" customWidth="1"/>
    <col min="7" max="7" width="9.125" customWidth="1"/>
    <col min="8" max="8" width="16.375" customWidth="1"/>
    <col min="9" max="9" width="17.125" customWidth="1"/>
    <col min="10" max="10" width="15.75" customWidth="1"/>
  </cols>
  <sheetData>
    <row r="1" spans="1:10" ht="43.5" customHeight="1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7" t="s">
        <v>7</v>
      </c>
      <c r="I1" s="8" t="s">
        <v>8</v>
      </c>
      <c r="J1" s="9" t="s">
        <v>9</v>
      </c>
    </row>
    <row r="2" spans="1:10" ht="15" customHeight="1">
      <c r="A2" s="10">
        <v>1</v>
      </c>
      <c r="B2" s="11">
        <v>17</v>
      </c>
      <c r="C2" s="12">
        <v>17</v>
      </c>
      <c r="D2" s="13" t="s">
        <v>10</v>
      </c>
      <c r="E2" s="14"/>
      <c r="F2" s="15">
        <v>20000</v>
      </c>
      <c r="G2" s="16">
        <v>10</v>
      </c>
      <c r="H2" s="17">
        <v>2000</v>
      </c>
      <c r="I2" s="18">
        <v>14000</v>
      </c>
      <c r="J2" s="19">
        <v>4000</v>
      </c>
    </row>
    <row r="3" spans="1:10" ht="15" customHeight="1">
      <c r="A3" s="10">
        <v>2</v>
      </c>
      <c r="B3" s="11">
        <v>18</v>
      </c>
      <c r="C3" s="12">
        <v>18</v>
      </c>
      <c r="D3" s="13" t="s">
        <v>11</v>
      </c>
      <c r="E3" s="14"/>
      <c r="F3" s="15">
        <v>50000</v>
      </c>
      <c r="G3" s="16">
        <v>10</v>
      </c>
      <c r="H3" s="17">
        <v>5000</v>
      </c>
      <c r="I3" s="18">
        <v>35000</v>
      </c>
      <c r="J3" s="19">
        <v>10000</v>
      </c>
    </row>
    <row r="4" spans="1:10" ht="15" customHeight="1">
      <c r="A4" s="10">
        <v>3</v>
      </c>
      <c r="B4" s="11">
        <v>27</v>
      </c>
      <c r="C4" s="12">
        <v>27</v>
      </c>
      <c r="D4" s="20" t="s">
        <v>12</v>
      </c>
      <c r="E4" s="21"/>
      <c r="F4" s="22">
        <v>1300000</v>
      </c>
      <c r="G4" s="16">
        <v>10</v>
      </c>
      <c r="H4" s="17">
        <v>130000</v>
      </c>
      <c r="I4" s="18">
        <v>910000</v>
      </c>
      <c r="J4" s="19">
        <v>260000</v>
      </c>
    </row>
    <row r="5" spans="1:10" ht="15" customHeight="1">
      <c r="A5" s="10">
        <v>4</v>
      </c>
      <c r="B5" s="11">
        <v>14115</v>
      </c>
      <c r="C5" s="12">
        <v>14115</v>
      </c>
      <c r="D5" s="20" t="s">
        <v>13</v>
      </c>
      <c r="E5" s="21"/>
      <c r="F5" s="22">
        <v>350000</v>
      </c>
      <c r="G5" s="16">
        <v>10</v>
      </c>
      <c r="H5" s="17">
        <v>35000</v>
      </c>
      <c r="I5" s="18">
        <v>245000</v>
      </c>
      <c r="J5" s="19">
        <v>70000</v>
      </c>
    </row>
    <row r="6" spans="1:10" ht="15" customHeight="1">
      <c r="A6" s="10">
        <v>5</v>
      </c>
      <c r="B6" s="11">
        <v>56</v>
      </c>
      <c r="C6" s="12">
        <v>56</v>
      </c>
      <c r="D6" s="20" t="s">
        <v>14</v>
      </c>
      <c r="E6" s="21"/>
      <c r="F6" s="22">
        <v>280000</v>
      </c>
      <c r="G6" s="16">
        <v>10</v>
      </c>
      <c r="H6" s="17">
        <v>28000</v>
      </c>
      <c r="I6" s="18">
        <v>196000</v>
      </c>
      <c r="J6" s="19">
        <v>56000</v>
      </c>
    </row>
    <row r="7" spans="1:10" ht="15" customHeight="1">
      <c r="A7" s="10">
        <v>6</v>
      </c>
      <c r="B7" s="11">
        <v>57</v>
      </c>
      <c r="C7" s="12">
        <v>57</v>
      </c>
      <c r="D7" s="20" t="s">
        <v>15</v>
      </c>
      <c r="E7" s="21"/>
      <c r="F7" s="22">
        <v>210000</v>
      </c>
      <c r="G7" s="16">
        <v>10</v>
      </c>
      <c r="H7" s="17">
        <v>21000</v>
      </c>
      <c r="I7" s="18">
        <v>147000</v>
      </c>
      <c r="J7" s="19">
        <v>42000</v>
      </c>
    </row>
    <row r="8" spans="1:10" ht="15" customHeight="1">
      <c r="A8" s="10">
        <v>7</v>
      </c>
      <c r="B8" s="11">
        <v>79</v>
      </c>
      <c r="C8" s="12">
        <v>79</v>
      </c>
      <c r="D8" s="23" t="s">
        <v>16</v>
      </c>
      <c r="E8" s="24"/>
      <c r="F8" s="25">
        <v>145000</v>
      </c>
      <c r="G8" s="16">
        <v>10</v>
      </c>
      <c r="H8" s="17">
        <v>14500</v>
      </c>
      <c r="I8" s="18">
        <v>101500</v>
      </c>
      <c r="J8" s="19">
        <v>29000</v>
      </c>
    </row>
    <row r="9" spans="1:10" ht="15" customHeight="1">
      <c r="A9" s="10">
        <v>8</v>
      </c>
      <c r="B9" s="11">
        <v>100</v>
      </c>
      <c r="C9" s="12">
        <v>100</v>
      </c>
      <c r="D9" s="20" t="s">
        <v>17</v>
      </c>
      <c r="E9" s="21"/>
      <c r="F9" s="22">
        <v>10000000</v>
      </c>
      <c r="G9" s="16">
        <v>10</v>
      </c>
      <c r="H9" s="17">
        <v>1000000</v>
      </c>
      <c r="I9" s="18">
        <v>7000000</v>
      </c>
      <c r="J9" s="19">
        <v>2000000</v>
      </c>
    </row>
    <row r="10" spans="1:10" ht="15" customHeight="1">
      <c r="A10" s="10">
        <v>9</v>
      </c>
      <c r="B10" s="11">
        <v>2371</v>
      </c>
      <c r="C10" s="12">
        <v>2371</v>
      </c>
      <c r="D10" s="23" t="s">
        <v>18</v>
      </c>
      <c r="E10" s="24"/>
      <c r="F10" s="25">
        <v>7300000</v>
      </c>
      <c r="G10" s="16">
        <v>10</v>
      </c>
      <c r="H10" s="17">
        <v>730000</v>
      </c>
      <c r="I10" s="18">
        <v>5110000</v>
      </c>
      <c r="J10" s="19">
        <v>1460000</v>
      </c>
    </row>
    <row r="11" spans="1:10" ht="15" customHeight="1">
      <c r="A11" s="10">
        <v>10</v>
      </c>
      <c r="B11" s="11">
        <v>1861</v>
      </c>
      <c r="C11" s="12">
        <v>1861</v>
      </c>
      <c r="D11" s="20" t="s">
        <v>19</v>
      </c>
      <c r="E11" s="21"/>
      <c r="F11" s="22">
        <v>179500</v>
      </c>
      <c r="G11" s="16">
        <v>10</v>
      </c>
      <c r="H11" s="17">
        <v>17950</v>
      </c>
      <c r="I11" s="18">
        <v>125650</v>
      </c>
      <c r="J11" s="19">
        <v>35900</v>
      </c>
    </row>
    <row r="12" spans="1:10" ht="15" customHeight="1">
      <c r="A12" s="10">
        <v>11</v>
      </c>
      <c r="B12" s="11">
        <v>113</v>
      </c>
      <c r="C12" s="12">
        <v>113</v>
      </c>
      <c r="D12" s="23" t="s">
        <v>20</v>
      </c>
      <c r="E12" s="24"/>
      <c r="F12" s="25">
        <v>1250000</v>
      </c>
      <c r="G12" s="16">
        <v>10</v>
      </c>
      <c r="H12" s="17">
        <v>125000</v>
      </c>
      <c r="I12" s="18">
        <v>875000</v>
      </c>
      <c r="J12" s="19">
        <v>250000</v>
      </c>
    </row>
    <row r="13" spans="1:10" ht="15" customHeight="1">
      <c r="A13" s="10">
        <v>12</v>
      </c>
      <c r="B13" s="11">
        <v>1402</v>
      </c>
      <c r="C13" s="12">
        <v>1402</v>
      </c>
      <c r="D13" s="20" t="s">
        <v>21</v>
      </c>
      <c r="E13" s="21"/>
      <c r="F13" s="22">
        <v>1000000</v>
      </c>
      <c r="G13" s="16">
        <v>10</v>
      </c>
      <c r="H13" s="17">
        <v>100000</v>
      </c>
      <c r="I13" s="18">
        <v>700000</v>
      </c>
      <c r="J13" s="19">
        <v>200000</v>
      </c>
    </row>
    <row r="14" spans="1:10" ht="15" customHeight="1">
      <c r="A14" s="10">
        <v>13</v>
      </c>
      <c r="B14" s="11">
        <v>16889</v>
      </c>
      <c r="C14" s="12">
        <v>16889</v>
      </c>
      <c r="D14" s="23" t="s">
        <v>22</v>
      </c>
      <c r="E14" s="24"/>
      <c r="F14" s="26">
        <v>6250000</v>
      </c>
      <c r="G14" s="16">
        <v>10</v>
      </c>
      <c r="H14" s="17">
        <v>625000</v>
      </c>
      <c r="I14" s="18">
        <v>4375000</v>
      </c>
      <c r="J14" s="19">
        <v>1250000</v>
      </c>
    </row>
    <row r="15" spans="1:10" ht="15" customHeight="1">
      <c r="A15" s="10">
        <v>14</v>
      </c>
      <c r="B15" s="11">
        <v>2372</v>
      </c>
      <c r="C15" s="12">
        <v>2372</v>
      </c>
      <c r="D15" s="13" t="s">
        <v>23</v>
      </c>
      <c r="E15" s="14"/>
      <c r="F15" s="15">
        <v>8000000</v>
      </c>
      <c r="G15" s="16">
        <v>10</v>
      </c>
      <c r="H15" s="17">
        <v>800000</v>
      </c>
      <c r="I15" s="18">
        <v>5600000</v>
      </c>
      <c r="J15" s="19">
        <v>1600000</v>
      </c>
    </row>
    <row r="16" spans="1:10" ht="15" customHeight="1">
      <c r="A16" s="10">
        <v>15</v>
      </c>
      <c r="B16" s="11">
        <v>170</v>
      </c>
      <c r="C16" s="12">
        <v>170</v>
      </c>
      <c r="D16" s="13" t="s">
        <v>24</v>
      </c>
      <c r="E16" s="14"/>
      <c r="F16" s="15">
        <v>600000</v>
      </c>
      <c r="G16" s="16">
        <v>10</v>
      </c>
      <c r="H16" s="17">
        <v>60000</v>
      </c>
      <c r="I16" s="18">
        <v>420000</v>
      </c>
      <c r="J16" s="19">
        <v>120000</v>
      </c>
    </row>
    <row r="17" spans="1:10" ht="15" customHeight="1">
      <c r="A17" s="10">
        <v>16</v>
      </c>
      <c r="B17" s="11">
        <v>4254</v>
      </c>
      <c r="C17" s="12">
        <v>4254</v>
      </c>
      <c r="D17" s="13" t="s">
        <v>25</v>
      </c>
      <c r="E17" s="14"/>
      <c r="F17" s="15">
        <v>12000000</v>
      </c>
      <c r="G17" s="16">
        <v>10</v>
      </c>
      <c r="H17" s="17">
        <v>1200000</v>
      </c>
      <c r="I17" s="18">
        <v>8400000</v>
      </c>
      <c r="J17" s="19">
        <v>2400000</v>
      </c>
    </row>
    <row r="18" spans="1:10" ht="15" customHeight="1">
      <c r="A18" s="10">
        <v>17</v>
      </c>
      <c r="B18" s="11">
        <v>21266</v>
      </c>
      <c r="C18" s="12">
        <v>21266</v>
      </c>
      <c r="D18" s="27" t="s">
        <v>26</v>
      </c>
      <c r="E18" s="28"/>
      <c r="F18" s="29">
        <v>6400000</v>
      </c>
      <c r="G18" s="16">
        <v>10</v>
      </c>
      <c r="H18" s="17">
        <v>640000</v>
      </c>
      <c r="I18" s="18">
        <v>4480000</v>
      </c>
      <c r="J18" s="19">
        <v>1280000</v>
      </c>
    </row>
    <row r="19" spans="1:10" ht="15" customHeight="1">
      <c r="A19" s="10">
        <v>18</v>
      </c>
      <c r="B19" s="11">
        <v>185</v>
      </c>
      <c r="C19" s="12">
        <v>185</v>
      </c>
      <c r="D19" s="23" t="s">
        <v>27</v>
      </c>
      <c r="E19" s="24"/>
      <c r="F19" s="25">
        <v>450000</v>
      </c>
      <c r="G19" s="16">
        <v>10</v>
      </c>
      <c r="H19" s="17">
        <v>45000</v>
      </c>
      <c r="I19" s="18">
        <v>315000</v>
      </c>
      <c r="J19" s="19">
        <v>90000</v>
      </c>
    </row>
    <row r="20" spans="1:10" ht="15" customHeight="1">
      <c r="A20" s="10">
        <v>19</v>
      </c>
      <c r="B20" s="11">
        <v>186</v>
      </c>
      <c r="C20" s="12">
        <v>186</v>
      </c>
      <c r="D20" s="20" t="s">
        <v>28</v>
      </c>
      <c r="E20" s="21"/>
      <c r="F20" s="22">
        <v>4800</v>
      </c>
      <c r="G20" s="16">
        <v>10</v>
      </c>
      <c r="H20" s="17">
        <v>480</v>
      </c>
      <c r="I20" s="18">
        <v>3360</v>
      </c>
      <c r="J20" s="19">
        <v>960</v>
      </c>
    </row>
    <row r="21" spans="1:10" ht="15" customHeight="1">
      <c r="A21" s="10">
        <v>20</v>
      </c>
      <c r="B21" s="11">
        <v>6700</v>
      </c>
      <c r="C21" s="12">
        <v>6700</v>
      </c>
      <c r="D21" s="23" t="s">
        <v>29</v>
      </c>
      <c r="E21" s="24"/>
      <c r="F21" s="25">
        <v>6800000</v>
      </c>
      <c r="G21" s="16">
        <v>5</v>
      </c>
      <c r="H21" s="17">
        <v>340000</v>
      </c>
      <c r="I21" s="18">
        <v>6120000</v>
      </c>
      <c r="J21" s="19">
        <v>340000</v>
      </c>
    </row>
    <row r="22" spans="1:10" ht="15" customHeight="1">
      <c r="A22" s="10">
        <v>21</v>
      </c>
      <c r="B22" s="11">
        <v>16766</v>
      </c>
      <c r="C22" s="12">
        <v>16766</v>
      </c>
      <c r="D22" s="13" t="s">
        <v>30</v>
      </c>
      <c r="E22" s="14"/>
      <c r="F22" s="15">
        <v>220000</v>
      </c>
      <c r="G22" s="16">
        <v>10</v>
      </c>
      <c r="H22" s="17">
        <v>22000</v>
      </c>
      <c r="I22" s="18">
        <v>154000</v>
      </c>
      <c r="J22" s="19">
        <v>44000</v>
      </c>
    </row>
    <row r="23" spans="1:10" ht="15" customHeight="1">
      <c r="A23" s="10">
        <v>22</v>
      </c>
      <c r="B23" s="11">
        <v>11889</v>
      </c>
      <c r="C23" s="12">
        <v>11889</v>
      </c>
      <c r="D23" s="13" t="s">
        <v>31</v>
      </c>
      <c r="E23" s="14"/>
      <c r="F23" s="15">
        <v>326500</v>
      </c>
      <c r="G23" s="16">
        <v>10</v>
      </c>
      <c r="H23" s="17">
        <v>32650</v>
      </c>
      <c r="I23" s="18">
        <v>228550</v>
      </c>
      <c r="J23" s="19">
        <v>65300</v>
      </c>
    </row>
    <row r="24" spans="1:10" ht="15" customHeight="1">
      <c r="A24" s="10">
        <v>23</v>
      </c>
      <c r="B24" s="11">
        <v>738</v>
      </c>
      <c r="C24" s="12">
        <v>738</v>
      </c>
      <c r="D24" s="13" t="s">
        <v>32</v>
      </c>
      <c r="E24" s="14"/>
      <c r="F24" s="15">
        <v>8000</v>
      </c>
      <c r="G24" s="16">
        <v>10</v>
      </c>
      <c r="H24" s="17">
        <v>800</v>
      </c>
      <c r="I24" s="18">
        <v>5600</v>
      </c>
      <c r="J24" s="19">
        <v>1600</v>
      </c>
    </row>
    <row r="25" spans="1:10" ht="15" customHeight="1">
      <c r="A25" s="10">
        <v>24</v>
      </c>
      <c r="B25" s="11">
        <v>9572</v>
      </c>
      <c r="C25" s="12">
        <v>9572</v>
      </c>
      <c r="D25" s="13" t="s">
        <v>33</v>
      </c>
      <c r="E25" s="14"/>
      <c r="F25" s="15">
        <v>240000</v>
      </c>
      <c r="G25" s="16">
        <v>10</v>
      </c>
      <c r="H25" s="17">
        <v>24000</v>
      </c>
      <c r="I25" s="18">
        <v>168000</v>
      </c>
      <c r="J25" s="19">
        <v>48000</v>
      </c>
    </row>
    <row r="26" spans="1:10" ht="15" customHeight="1">
      <c r="A26" s="10">
        <v>25</v>
      </c>
      <c r="B26" s="11">
        <v>736</v>
      </c>
      <c r="C26" s="12">
        <v>736</v>
      </c>
      <c r="D26" s="20" t="s">
        <v>34</v>
      </c>
      <c r="E26" s="21"/>
      <c r="F26" s="22">
        <v>57300</v>
      </c>
      <c r="G26" s="16">
        <v>10</v>
      </c>
      <c r="H26" s="17">
        <v>5730</v>
      </c>
      <c r="I26" s="18">
        <v>40110</v>
      </c>
      <c r="J26" s="19">
        <v>11460</v>
      </c>
    </row>
    <row r="27" spans="1:10" ht="15" customHeight="1">
      <c r="A27" s="10">
        <v>26</v>
      </c>
      <c r="B27" s="11">
        <v>19476</v>
      </c>
      <c r="C27" s="12">
        <v>19476</v>
      </c>
      <c r="D27" s="13" t="s">
        <v>35</v>
      </c>
      <c r="E27" s="14"/>
      <c r="F27" s="15">
        <v>844000</v>
      </c>
      <c r="G27" s="16">
        <v>10</v>
      </c>
      <c r="H27" s="17">
        <v>84400</v>
      </c>
      <c r="I27" s="18">
        <v>590800</v>
      </c>
      <c r="J27" s="19">
        <v>168800</v>
      </c>
    </row>
    <row r="28" spans="1:10" ht="15" customHeight="1">
      <c r="A28" s="10">
        <v>27</v>
      </c>
      <c r="B28" s="11">
        <v>195</v>
      </c>
      <c r="C28" s="12">
        <v>195</v>
      </c>
      <c r="D28" s="13" t="s">
        <v>36</v>
      </c>
      <c r="E28" s="14"/>
      <c r="F28" s="15">
        <v>8000</v>
      </c>
      <c r="G28" s="16">
        <v>10</v>
      </c>
      <c r="H28" s="17">
        <v>800</v>
      </c>
      <c r="I28" s="18">
        <v>5600</v>
      </c>
      <c r="J28" s="19">
        <v>1600</v>
      </c>
    </row>
    <row r="29" spans="1:10" ht="15" customHeight="1">
      <c r="A29" s="10">
        <v>28</v>
      </c>
      <c r="B29" s="11">
        <v>2493</v>
      </c>
      <c r="C29" s="12">
        <v>2493</v>
      </c>
      <c r="D29" s="13" t="s">
        <v>37</v>
      </c>
      <c r="E29" s="14"/>
      <c r="F29" s="15">
        <v>54000</v>
      </c>
      <c r="G29" s="16">
        <v>10</v>
      </c>
      <c r="H29" s="17">
        <v>5400</v>
      </c>
      <c r="I29" s="18">
        <v>37800</v>
      </c>
      <c r="J29" s="19">
        <v>10800</v>
      </c>
    </row>
    <row r="30" spans="1:10" ht="15" customHeight="1">
      <c r="A30" s="10">
        <v>29</v>
      </c>
      <c r="B30" s="11">
        <v>13830</v>
      </c>
      <c r="C30" s="12">
        <v>13830</v>
      </c>
      <c r="D30" s="13" t="s">
        <v>38</v>
      </c>
      <c r="E30" s="14"/>
      <c r="F30" s="15">
        <v>2400000</v>
      </c>
      <c r="G30" s="16">
        <v>30</v>
      </c>
      <c r="H30" s="17">
        <v>720000</v>
      </c>
      <c r="I30" s="18">
        <v>0</v>
      </c>
      <c r="J30" s="19">
        <v>1680000</v>
      </c>
    </row>
    <row r="31" spans="1:10" ht="15" customHeight="1">
      <c r="A31" s="10">
        <v>30</v>
      </c>
      <c r="B31" s="11">
        <v>214</v>
      </c>
      <c r="C31" s="12">
        <v>214</v>
      </c>
      <c r="D31" s="13" t="s">
        <v>39</v>
      </c>
      <c r="E31" s="14"/>
      <c r="F31" s="15">
        <v>800000</v>
      </c>
      <c r="G31" s="16">
        <v>10</v>
      </c>
      <c r="H31" s="17">
        <v>80000</v>
      </c>
      <c r="I31" s="18">
        <v>560000</v>
      </c>
      <c r="J31" s="19">
        <v>160000</v>
      </c>
    </row>
    <row r="32" spans="1:10" ht="15" customHeight="1">
      <c r="A32" s="10">
        <v>31</v>
      </c>
      <c r="B32" s="11">
        <v>215</v>
      </c>
      <c r="C32" s="12">
        <v>215</v>
      </c>
      <c r="D32" s="13" t="s">
        <v>40</v>
      </c>
      <c r="E32" s="14"/>
      <c r="F32" s="15">
        <v>540000</v>
      </c>
      <c r="G32" s="16">
        <v>10</v>
      </c>
      <c r="H32" s="17">
        <v>54000</v>
      </c>
      <c r="I32" s="18">
        <v>378000</v>
      </c>
      <c r="J32" s="19">
        <v>108000</v>
      </c>
    </row>
    <row r="33" spans="1:10" ht="15" customHeight="1">
      <c r="A33" s="10">
        <v>32</v>
      </c>
      <c r="B33" s="11">
        <v>6757</v>
      </c>
      <c r="C33" s="12">
        <v>6757</v>
      </c>
      <c r="D33" s="20" t="s">
        <v>41</v>
      </c>
      <c r="E33" s="21"/>
      <c r="F33" s="22">
        <v>6400000</v>
      </c>
      <c r="G33" s="16">
        <v>10</v>
      </c>
      <c r="H33" s="17">
        <v>640000</v>
      </c>
      <c r="I33" s="18">
        <v>5760000</v>
      </c>
      <c r="J33" s="19">
        <v>0</v>
      </c>
    </row>
    <row r="34" spans="1:10" ht="15" customHeight="1">
      <c r="A34" s="10">
        <v>33</v>
      </c>
      <c r="B34" s="11">
        <v>15691</v>
      </c>
      <c r="C34" s="12">
        <v>15691</v>
      </c>
      <c r="D34" s="20" t="s">
        <v>42</v>
      </c>
      <c r="E34" s="21"/>
      <c r="F34" s="22">
        <v>9500000</v>
      </c>
      <c r="G34" s="16">
        <v>10</v>
      </c>
      <c r="H34" s="17">
        <v>950000</v>
      </c>
      <c r="I34" s="18">
        <v>8550000</v>
      </c>
      <c r="J34" s="19">
        <v>0</v>
      </c>
    </row>
    <row r="35" spans="1:10" ht="15" customHeight="1">
      <c r="A35" s="10">
        <v>34</v>
      </c>
      <c r="B35" s="11">
        <v>262</v>
      </c>
      <c r="C35" s="12">
        <v>262</v>
      </c>
      <c r="D35" s="30" t="s">
        <v>43</v>
      </c>
      <c r="E35" s="21"/>
      <c r="F35" s="22">
        <v>24800</v>
      </c>
      <c r="G35" s="16">
        <v>10</v>
      </c>
      <c r="H35" s="17">
        <v>2480</v>
      </c>
      <c r="I35" s="18">
        <v>17360</v>
      </c>
      <c r="J35" s="19">
        <v>4960</v>
      </c>
    </row>
    <row r="36" spans="1:10" ht="15" customHeight="1">
      <c r="A36" s="31">
        <v>35</v>
      </c>
      <c r="B36" s="32">
        <v>24857</v>
      </c>
      <c r="C36" s="33">
        <v>24857</v>
      </c>
      <c r="D36" s="34" t="s">
        <v>44</v>
      </c>
      <c r="E36" s="35"/>
      <c r="F36" s="36">
        <v>60</v>
      </c>
      <c r="G36" s="16">
        <v>10</v>
      </c>
      <c r="H36" s="17">
        <v>6</v>
      </c>
      <c r="I36" s="18">
        <v>42</v>
      </c>
      <c r="J36" s="19">
        <v>12</v>
      </c>
    </row>
    <row r="37" spans="1:10" ht="15" customHeight="1">
      <c r="A37" s="10">
        <v>36</v>
      </c>
      <c r="B37" s="11">
        <v>284</v>
      </c>
      <c r="C37" s="12">
        <v>284</v>
      </c>
      <c r="D37" s="13" t="s">
        <v>45</v>
      </c>
      <c r="E37" s="14"/>
      <c r="F37" s="15">
        <f>F36*1500</f>
        <v>90000</v>
      </c>
      <c r="G37" s="16">
        <v>10</v>
      </c>
      <c r="H37" s="17">
        <v>0</v>
      </c>
      <c r="I37" s="18">
        <v>0</v>
      </c>
      <c r="J37" s="19">
        <v>0</v>
      </c>
    </row>
    <row r="38" spans="1:10" ht="15" customHeight="1">
      <c r="A38" s="10">
        <v>37</v>
      </c>
      <c r="B38" s="11">
        <v>285</v>
      </c>
      <c r="C38" s="12">
        <v>285</v>
      </c>
      <c r="D38" s="20" t="s">
        <v>46</v>
      </c>
      <c r="E38" s="21"/>
      <c r="F38" s="22">
        <f>F36*500</f>
        <v>30000</v>
      </c>
      <c r="G38" s="16">
        <v>10</v>
      </c>
      <c r="H38" s="17">
        <v>0</v>
      </c>
      <c r="I38" s="18">
        <v>0</v>
      </c>
      <c r="J38" s="19">
        <v>0</v>
      </c>
    </row>
    <row r="39" spans="1:10" ht="15" customHeight="1">
      <c r="A39" s="10">
        <v>38</v>
      </c>
      <c r="B39" s="11">
        <v>286</v>
      </c>
      <c r="C39" s="12">
        <v>286</v>
      </c>
      <c r="D39" s="23" t="s">
        <v>47</v>
      </c>
      <c r="E39" s="24"/>
      <c r="F39" s="25">
        <f>F36*5000</f>
        <v>300000</v>
      </c>
      <c r="G39" s="16">
        <v>10</v>
      </c>
      <c r="H39" s="17">
        <v>0</v>
      </c>
      <c r="I39" s="18">
        <v>0</v>
      </c>
      <c r="J39" s="19">
        <v>0</v>
      </c>
    </row>
    <row r="40" spans="1:10" ht="15" customHeight="1">
      <c r="A40" s="10">
        <v>39</v>
      </c>
      <c r="B40" s="11">
        <v>6815</v>
      </c>
      <c r="C40" s="12">
        <v>6815</v>
      </c>
      <c r="D40" s="20" t="s">
        <v>48</v>
      </c>
      <c r="E40" s="21"/>
      <c r="F40" s="22">
        <v>15000</v>
      </c>
      <c r="G40" s="16">
        <v>10</v>
      </c>
      <c r="H40" s="17">
        <v>1500</v>
      </c>
      <c r="I40" s="18">
        <v>10500</v>
      </c>
      <c r="J40" s="19">
        <v>3000</v>
      </c>
    </row>
    <row r="41" spans="1:10" ht="15" customHeight="1">
      <c r="A41" s="10">
        <v>40</v>
      </c>
      <c r="B41" s="11">
        <v>6685</v>
      </c>
      <c r="C41" s="12">
        <v>6685</v>
      </c>
      <c r="D41" s="23" t="s">
        <v>49</v>
      </c>
      <c r="E41" s="24"/>
      <c r="F41" s="25">
        <v>412800</v>
      </c>
      <c r="G41" s="16">
        <v>10</v>
      </c>
      <c r="H41" s="17">
        <v>41280</v>
      </c>
      <c r="I41" s="18">
        <v>288960</v>
      </c>
      <c r="J41" s="19">
        <v>82560</v>
      </c>
    </row>
    <row r="42" spans="1:10" ht="15" customHeight="1">
      <c r="A42" s="10">
        <v>41</v>
      </c>
      <c r="B42" s="11">
        <v>1452</v>
      </c>
      <c r="C42" s="12">
        <v>1452</v>
      </c>
      <c r="D42" s="20" t="s">
        <v>50</v>
      </c>
      <c r="E42" s="21"/>
      <c r="F42" s="22">
        <v>185000</v>
      </c>
      <c r="G42" s="16">
        <v>10</v>
      </c>
      <c r="H42" s="17">
        <v>18500</v>
      </c>
      <c r="I42" s="18">
        <v>129500</v>
      </c>
      <c r="J42" s="19">
        <v>37000</v>
      </c>
    </row>
    <row r="43" spans="1:10" ht="15" customHeight="1">
      <c r="A43" s="10">
        <v>42</v>
      </c>
      <c r="B43" s="11">
        <v>289</v>
      </c>
      <c r="C43" s="12">
        <v>289</v>
      </c>
      <c r="D43" s="20" t="s">
        <v>51</v>
      </c>
      <c r="E43" s="21"/>
      <c r="F43" s="22">
        <v>6463000</v>
      </c>
      <c r="G43" s="16">
        <v>10</v>
      </c>
      <c r="H43" s="17">
        <v>646300</v>
      </c>
      <c r="I43" s="18">
        <v>4524100</v>
      </c>
      <c r="J43" s="19">
        <v>1292600</v>
      </c>
    </row>
    <row r="44" spans="1:10" ht="15" customHeight="1">
      <c r="A44" s="10">
        <v>43</v>
      </c>
      <c r="B44" s="11">
        <v>8066</v>
      </c>
      <c r="C44" s="12">
        <v>8066</v>
      </c>
      <c r="D44" s="23" t="s">
        <v>52</v>
      </c>
      <c r="E44" s="24"/>
      <c r="F44" s="26">
        <v>214000</v>
      </c>
      <c r="G44" s="16">
        <v>10</v>
      </c>
      <c r="H44" s="17">
        <v>21400</v>
      </c>
      <c r="I44" s="18">
        <v>192600</v>
      </c>
      <c r="J44" s="19">
        <v>0</v>
      </c>
    </row>
    <row r="45" spans="1:10" ht="15" customHeight="1">
      <c r="A45" s="10">
        <v>44</v>
      </c>
      <c r="B45" s="11">
        <v>302</v>
      </c>
      <c r="C45" s="12">
        <v>302</v>
      </c>
      <c r="D45" s="13" t="s">
        <v>53</v>
      </c>
      <c r="E45" s="14"/>
      <c r="F45" s="15">
        <v>450000</v>
      </c>
      <c r="G45" s="16">
        <v>10</v>
      </c>
      <c r="H45" s="17">
        <v>45000</v>
      </c>
      <c r="I45" s="18">
        <v>315000</v>
      </c>
      <c r="J45" s="19">
        <v>90000</v>
      </c>
    </row>
    <row r="46" spans="1:10" ht="15" customHeight="1">
      <c r="A46" s="10">
        <v>45</v>
      </c>
      <c r="B46" s="11">
        <v>11868</v>
      </c>
      <c r="C46" s="12">
        <v>11868</v>
      </c>
      <c r="D46" s="13" t="s">
        <v>54</v>
      </c>
      <c r="E46" s="14"/>
      <c r="F46" s="15">
        <v>400000</v>
      </c>
      <c r="G46" s="16">
        <v>10</v>
      </c>
      <c r="H46" s="17">
        <v>40000</v>
      </c>
      <c r="I46" s="18">
        <v>280000</v>
      </c>
      <c r="J46" s="19">
        <v>80000</v>
      </c>
    </row>
    <row r="47" spans="1:10" ht="15" customHeight="1">
      <c r="A47" s="10">
        <v>46</v>
      </c>
      <c r="B47" s="11">
        <v>11867</v>
      </c>
      <c r="C47" s="12">
        <v>11867</v>
      </c>
      <c r="D47" s="13" t="s">
        <v>55</v>
      </c>
      <c r="E47" s="21"/>
      <c r="F47" s="15">
        <v>140000</v>
      </c>
      <c r="G47" s="16">
        <v>10</v>
      </c>
      <c r="H47" s="17">
        <v>14000</v>
      </c>
      <c r="I47" s="18">
        <v>98000</v>
      </c>
      <c r="J47" s="19">
        <v>28000</v>
      </c>
    </row>
    <row r="48" spans="1:10" ht="15" customHeight="1">
      <c r="A48" s="10">
        <v>47</v>
      </c>
      <c r="B48" s="11">
        <v>301</v>
      </c>
      <c r="C48" s="12">
        <v>301</v>
      </c>
      <c r="D48" s="20" t="s">
        <v>56</v>
      </c>
      <c r="E48" s="21"/>
      <c r="F48" s="22">
        <v>140000</v>
      </c>
      <c r="G48" s="16">
        <v>10</v>
      </c>
      <c r="H48" s="17">
        <v>14000</v>
      </c>
      <c r="I48" s="18">
        <v>98000</v>
      </c>
      <c r="J48" s="19">
        <v>28000</v>
      </c>
    </row>
    <row r="49" spans="1:10" ht="15" customHeight="1">
      <c r="A49" s="10">
        <v>48</v>
      </c>
      <c r="B49" s="11">
        <v>2377</v>
      </c>
      <c r="C49" s="12">
        <v>2377</v>
      </c>
      <c r="D49" s="20" t="s">
        <v>57</v>
      </c>
      <c r="E49" s="21"/>
      <c r="F49" s="22">
        <v>13000000</v>
      </c>
      <c r="G49" s="16">
        <v>10</v>
      </c>
      <c r="H49" s="17">
        <v>1300000</v>
      </c>
      <c r="I49" s="18">
        <v>9100000</v>
      </c>
      <c r="J49" s="19">
        <v>2600000</v>
      </c>
    </row>
    <row r="50" spans="1:10" ht="15" customHeight="1">
      <c r="A50" s="10">
        <v>49</v>
      </c>
      <c r="B50" s="11">
        <v>368</v>
      </c>
      <c r="C50" s="12">
        <v>368</v>
      </c>
      <c r="D50" s="23" t="s">
        <v>58</v>
      </c>
      <c r="E50" s="24"/>
      <c r="F50" s="25">
        <v>100000</v>
      </c>
      <c r="G50" s="16">
        <v>10</v>
      </c>
      <c r="H50" s="17">
        <v>10000</v>
      </c>
      <c r="I50" s="18">
        <v>70000</v>
      </c>
      <c r="J50" s="19">
        <v>20000</v>
      </c>
    </row>
    <row r="51" spans="1:10" ht="15" customHeight="1">
      <c r="A51" s="10">
        <v>50</v>
      </c>
      <c r="B51" s="11">
        <v>370</v>
      </c>
      <c r="C51" s="12">
        <v>370</v>
      </c>
      <c r="D51" s="13" t="s">
        <v>59</v>
      </c>
      <c r="E51" s="14"/>
      <c r="F51" s="15">
        <v>219000</v>
      </c>
      <c r="G51" s="16">
        <v>10</v>
      </c>
      <c r="H51" s="17">
        <v>21900</v>
      </c>
      <c r="I51" s="18">
        <v>153300</v>
      </c>
      <c r="J51" s="19">
        <v>43800</v>
      </c>
    </row>
    <row r="52" spans="1:10" ht="15" customHeight="1">
      <c r="A52" s="10">
        <v>51</v>
      </c>
      <c r="B52" s="11">
        <v>375</v>
      </c>
      <c r="C52" s="12">
        <v>375</v>
      </c>
      <c r="D52" s="13" t="s">
        <v>60</v>
      </c>
      <c r="E52" s="14"/>
      <c r="F52" s="15">
        <v>82000</v>
      </c>
      <c r="G52" s="16">
        <v>10</v>
      </c>
      <c r="H52" s="17">
        <v>8200</v>
      </c>
      <c r="I52" s="18">
        <v>57400</v>
      </c>
      <c r="J52" s="19">
        <v>16400</v>
      </c>
    </row>
    <row r="53" spans="1:10" ht="15" customHeight="1">
      <c r="A53" s="10">
        <v>52</v>
      </c>
      <c r="B53" s="11">
        <v>1454</v>
      </c>
      <c r="C53" s="12">
        <v>1454</v>
      </c>
      <c r="D53" s="13" t="s">
        <v>61</v>
      </c>
      <c r="E53" s="14"/>
      <c r="F53" s="15">
        <v>610000</v>
      </c>
      <c r="G53" s="16">
        <v>10</v>
      </c>
      <c r="H53" s="17">
        <v>61000</v>
      </c>
      <c r="I53" s="18">
        <v>427000</v>
      </c>
      <c r="J53" s="19">
        <v>122000</v>
      </c>
    </row>
    <row r="54" spans="1:10" ht="15" customHeight="1">
      <c r="A54" s="10">
        <v>53</v>
      </c>
      <c r="B54" s="11">
        <v>376</v>
      </c>
      <c r="C54" s="12">
        <v>376</v>
      </c>
      <c r="D54" s="13" t="s">
        <v>62</v>
      </c>
      <c r="E54" s="14"/>
      <c r="F54" s="15">
        <v>180000</v>
      </c>
      <c r="G54" s="16">
        <v>10</v>
      </c>
      <c r="H54" s="17">
        <v>18000</v>
      </c>
      <c r="I54" s="18">
        <v>126000</v>
      </c>
      <c r="J54" s="19">
        <v>36000</v>
      </c>
    </row>
    <row r="55" spans="1:10" ht="15" customHeight="1">
      <c r="A55" s="10">
        <v>54</v>
      </c>
      <c r="B55" s="11">
        <v>377</v>
      </c>
      <c r="C55" s="12">
        <v>377</v>
      </c>
      <c r="D55" s="13" t="s">
        <v>63</v>
      </c>
      <c r="E55" s="14"/>
      <c r="F55" s="15">
        <v>235000</v>
      </c>
      <c r="G55" s="16">
        <v>10</v>
      </c>
      <c r="H55" s="17">
        <v>23500</v>
      </c>
      <c r="I55" s="18">
        <v>164500</v>
      </c>
      <c r="J55" s="19">
        <v>47000</v>
      </c>
    </row>
    <row r="56" spans="1:10" ht="15" customHeight="1">
      <c r="A56" s="10">
        <v>55</v>
      </c>
      <c r="B56" s="11">
        <v>378</v>
      </c>
      <c r="C56" s="12">
        <v>378</v>
      </c>
      <c r="D56" s="20" t="s">
        <v>64</v>
      </c>
      <c r="E56" s="21"/>
      <c r="F56" s="22">
        <v>2800000</v>
      </c>
      <c r="G56" s="16">
        <v>10</v>
      </c>
      <c r="H56" s="17">
        <v>280000</v>
      </c>
      <c r="I56" s="18">
        <v>1960000</v>
      </c>
      <c r="J56" s="19">
        <v>560000</v>
      </c>
    </row>
    <row r="57" spans="1:10" ht="15" customHeight="1">
      <c r="A57" s="10">
        <v>56</v>
      </c>
      <c r="B57" s="11">
        <v>2262</v>
      </c>
      <c r="C57" s="12">
        <v>2262</v>
      </c>
      <c r="D57" s="20" t="s">
        <v>65</v>
      </c>
      <c r="E57" s="21"/>
      <c r="F57" s="22">
        <v>71500</v>
      </c>
      <c r="G57" s="16">
        <v>30</v>
      </c>
      <c r="H57" s="17">
        <v>21450</v>
      </c>
      <c r="I57" s="18">
        <v>50050</v>
      </c>
      <c r="J57" s="19">
        <v>0</v>
      </c>
    </row>
    <row r="58" spans="1:10" ht="15" customHeight="1">
      <c r="A58" s="10">
        <v>57</v>
      </c>
      <c r="B58" s="11">
        <v>2259</v>
      </c>
      <c r="C58" s="12">
        <v>2259</v>
      </c>
      <c r="D58" s="20" t="s">
        <v>66</v>
      </c>
      <c r="E58" s="21"/>
      <c r="F58" s="22">
        <v>111500</v>
      </c>
      <c r="G58" s="16">
        <v>30</v>
      </c>
      <c r="H58" s="17">
        <v>33450</v>
      </c>
      <c r="I58" s="18">
        <v>78050</v>
      </c>
      <c r="J58" s="19">
        <v>0</v>
      </c>
    </row>
    <row r="59" spans="1:10" ht="15" customHeight="1">
      <c r="A59" s="10">
        <v>58</v>
      </c>
      <c r="B59" s="11">
        <v>2354</v>
      </c>
      <c r="C59" s="12">
        <v>2354</v>
      </c>
      <c r="D59" s="20" t="s">
        <v>67</v>
      </c>
      <c r="E59" s="21"/>
      <c r="F59" s="22">
        <v>158000</v>
      </c>
      <c r="G59" s="16">
        <v>30</v>
      </c>
      <c r="H59" s="17">
        <v>47400</v>
      </c>
      <c r="I59" s="18">
        <v>110600</v>
      </c>
      <c r="J59" s="19">
        <v>0</v>
      </c>
    </row>
    <row r="60" spans="1:10" ht="15" customHeight="1">
      <c r="A60" s="37">
        <v>59</v>
      </c>
      <c r="B60" s="38">
        <v>384</v>
      </c>
      <c r="C60" s="39">
        <v>384</v>
      </c>
      <c r="D60" s="40" t="s">
        <v>68</v>
      </c>
      <c r="E60" s="41"/>
      <c r="F60" s="42">
        <v>360000</v>
      </c>
      <c r="G60" s="16">
        <v>10</v>
      </c>
      <c r="H60" s="17">
        <v>36000</v>
      </c>
      <c r="I60" s="18">
        <v>252000</v>
      </c>
      <c r="J60" s="19">
        <v>72000</v>
      </c>
    </row>
    <row r="61" spans="1:10" ht="15" customHeight="1">
      <c r="A61" s="10">
        <v>60</v>
      </c>
      <c r="B61" s="11">
        <v>17753</v>
      </c>
      <c r="C61" s="12">
        <v>17753</v>
      </c>
      <c r="D61" s="20" t="s">
        <v>69</v>
      </c>
      <c r="E61" s="21"/>
      <c r="F61" s="22">
        <v>9900000</v>
      </c>
      <c r="G61" s="16">
        <v>10</v>
      </c>
      <c r="H61" s="17">
        <v>990000</v>
      </c>
      <c r="I61" s="18">
        <v>6930000</v>
      </c>
      <c r="J61" s="19">
        <v>1980000</v>
      </c>
    </row>
    <row r="62" spans="1:10" ht="15" customHeight="1">
      <c r="A62" s="10">
        <v>61</v>
      </c>
      <c r="B62" s="11">
        <v>1716</v>
      </c>
      <c r="C62" s="12">
        <v>1716</v>
      </c>
      <c r="D62" s="23" t="s">
        <v>70</v>
      </c>
      <c r="E62" s="24"/>
      <c r="F62" s="25">
        <v>1750000</v>
      </c>
      <c r="G62" s="16">
        <v>10</v>
      </c>
      <c r="H62" s="17">
        <v>175000</v>
      </c>
      <c r="I62" s="18">
        <v>1225000</v>
      </c>
      <c r="J62" s="19">
        <v>350000</v>
      </c>
    </row>
    <row r="63" spans="1:10" ht="15" customHeight="1">
      <c r="A63" s="10">
        <v>62</v>
      </c>
      <c r="B63" s="11">
        <v>1478</v>
      </c>
      <c r="C63" s="12">
        <v>1478</v>
      </c>
      <c r="D63" s="13" t="s">
        <v>71</v>
      </c>
      <c r="E63" s="14"/>
      <c r="F63" s="15">
        <v>7000000</v>
      </c>
      <c r="G63" s="16">
        <v>10</v>
      </c>
      <c r="H63" s="17">
        <v>700000</v>
      </c>
      <c r="I63" s="18">
        <v>4900000</v>
      </c>
      <c r="J63" s="19">
        <v>1400000</v>
      </c>
    </row>
    <row r="64" spans="1:10" ht="15" customHeight="1">
      <c r="A64" s="10">
        <v>63</v>
      </c>
      <c r="B64" s="11">
        <v>473</v>
      </c>
      <c r="C64" s="12">
        <v>473</v>
      </c>
      <c r="D64" s="20" t="s">
        <v>72</v>
      </c>
      <c r="E64" s="21"/>
      <c r="F64" s="22">
        <v>155500</v>
      </c>
      <c r="G64" s="16">
        <v>10</v>
      </c>
      <c r="H64" s="17">
        <v>15550</v>
      </c>
      <c r="I64" s="18">
        <v>108850</v>
      </c>
      <c r="J64" s="19">
        <v>31100</v>
      </c>
    </row>
    <row r="65" spans="1:10" ht="15" customHeight="1">
      <c r="A65" s="37">
        <v>64</v>
      </c>
      <c r="B65" s="38">
        <v>472</v>
      </c>
      <c r="C65" s="39">
        <v>472</v>
      </c>
      <c r="D65" s="43" t="s">
        <v>73</v>
      </c>
      <c r="E65" s="44"/>
      <c r="F65" s="45">
        <v>445000</v>
      </c>
      <c r="G65" s="16">
        <v>10</v>
      </c>
      <c r="H65" s="17">
        <v>44500</v>
      </c>
      <c r="I65" s="18">
        <v>311500</v>
      </c>
      <c r="J65" s="19">
        <v>89000</v>
      </c>
    </row>
    <row r="66" spans="1:10" ht="15" customHeight="1">
      <c r="A66" s="37">
        <v>65</v>
      </c>
      <c r="B66" s="38">
        <v>5845</v>
      </c>
      <c r="C66" s="39">
        <v>5845</v>
      </c>
      <c r="D66" s="40" t="s">
        <v>74</v>
      </c>
      <c r="E66" s="41"/>
      <c r="F66" s="46">
        <v>7000000</v>
      </c>
      <c r="G66" s="16">
        <v>10</v>
      </c>
      <c r="H66" s="17">
        <v>700000</v>
      </c>
      <c r="I66" s="18">
        <v>6300000</v>
      </c>
      <c r="J66" s="19">
        <v>0</v>
      </c>
    </row>
    <row r="67" spans="1:10" ht="15" customHeight="1">
      <c r="A67" s="10">
        <v>66</v>
      </c>
      <c r="B67" s="11">
        <v>2294</v>
      </c>
      <c r="C67" s="12">
        <v>2294</v>
      </c>
      <c r="D67" s="13" t="s">
        <v>75</v>
      </c>
      <c r="E67" s="14"/>
      <c r="F67" s="15">
        <v>100000</v>
      </c>
      <c r="G67" s="16">
        <v>10</v>
      </c>
      <c r="H67" s="17">
        <v>10000</v>
      </c>
      <c r="I67" s="18">
        <v>70000</v>
      </c>
      <c r="J67" s="19">
        <v>20000</v>
      </c>
    </row>
    <row r="68" spans="1:10" ht="15" customHeight="1">
      <c r="A68" s="10">
        <v>67</v>
      </c>
      <c r="B68" s="11">
        <v>2043</v>
      </c>
      <c r="C68" s="12">
        <v>2043</v>
      </c>
      <c r="D68" s="13" t="s">
        <v>76</v>
      </c>
      <c r="E68" s="14"/>
      <c r="F68" s="15">
        <v>140000</v>
      </c>
      <c r="G68" s="16">
        <v>10</v>
      </c>
      <c r="H68" s="17">
        <v>14000</v>
      </c>
      <c r="I68" s="18">
        <v>98000</v>
      </c>
      <c r="J68" s="19">
        <v>28000</v>
      </c>
    </row>
    <row r="69" spans="1:10" ht="15" customHeight="1">
      <c r="A69" s="10">
        <v>68</v>
      </c>
      <c r="B69" s="11">
        <v>2292</v>
      </c>
      <c r="C69" s="12">
        <v>2292</v>
      </c>
      <c r="D69" s="13" t="s">
        <v>77</v>
      </c>
      <c r="E69" s="14"/>
      <c r="F69" s="15">
        <v>180000</v>
      </c>
      <c r="G69" s="16">
        <v>10</v>
      </c>
      <c r="H69" s="17">
        <v>18000</v>
      </c>
      <c r="I69" s="18">
        <v>126000</v>
      </c>
      <c r="J69" s="19">
        <v>36000</v>
      </c>
    </row>
    <row r="70" spans="1:10" ht="15" customHeight="1">
      <c r="A70" s="10">
        <v>69</v>
      </c>
      <c r="B70" s="11">
        <v>2293</v>
      </c>
      <c r="C70" s="12">
        <v>2293</v>
      </c>
      <c r="D70" s="13" t="s">
        <v>78</v>
      </c>
      <c r="E70" s="14"/>
      <c r="F70" s="15">
        <v>240000</v>
      </c>
      <c r="G70" s="16">
        <v>10</v>
      </c>
      <c r="H70" s="17">
        <v>24000</v>
      </c>
      <c r="I70" s="18">
        <v>168000</v>
      </c>
      <c r="J70" s="19">
        <v>48000</v>
      </c>
    </row>
    <row r="71" spans="1:10" ht="15" customHeight="1">
      <c r="A71" s="10">
        <v>70</v>
      </c>
      <c r="B71" s="11">
        <v>491</v>
      </c>
      <c r="C71" s="12">
        <v>491</v>
      </c>
      <c r="D71" s="13" t="s">
        <v>79</v>
      </c>
      <c r="E71" s="14"/>
      <c r="F71" s="15">
        <v>220000</v>
      </c>
      <c r="G71" s="16">
        <v>10</v>
      </c>
      <c r="H71" s="17">
        <v>22000</v>
      </c>
      <c r="I71" s="18">
        <v>154000</v>
      </c>
      <c r="J71" s="19">
        <v>44000</v>
      </c>
    </row>
    <row r="72" spans="1:10" ht="15" customHeight="1">
      <c r="A72" s="10">
        <v>71</v>
      </c>
      <c r="B72" s="11">
        <v>492</v>
      </c>
      <c r="C72" s="12">
        <v>492</v>
      </c>
      <c r="D72" s="13" t="s">
        <v>80</v>
      </c>
      <c r="E72" s="14"/>
      <c r="F72" s="15">
        <v>950000</v>
      </c>
      <c r="G72" s="16">
        <v>10</v>
      </c>
      <c r="H72" s="17">
        <v>95000</v>
      </c>
      <c r="I72" s="18">
        <v>665000</v>
      </c>
      <c r="J72" s="19">
        <v>190000</v>
      </c>
    </row>
    <row r="73" spans="1:10" ht="15" customHeight="1">
      <c r="A73" s="10">
        <v>72</v>
      </c>
      <c r="B73" s="11">
        <v>7470</v>
      </c>
      <c r="C73" s="12">
        <v>7470</v>
      </c>
      <c r="D73" s="20" t="s">
        <v>81</v>
      </c>
      <c r="E73" s="21"/>
      <c r="F73" s="22">
        <v>1200000</v>
      </c>
      <c r="G73" s="16">
        <v>10</v>
      </c>
      <c r="H73" s="17">
        <v>120000</v>
      </c>
      <c r="I73" s="18">
        <v>840000</v>
      </c>
      <c r="J73" s="19">
        <v>240000</v>
      </c>
    </row>
    <row r="74" spans="1:10" ht="15" customHeight="1">
      <c r="A74" s="10">
        <v>73</v>
      </c>
      <c r="B74" s="11">
        <v>7469</v>
      </c>
      <c r="C74" s="12">
        <v>7469</v>
      </c>
      <c r="D74" s="23" t="s">
        <v>82</v>
      </c>
      <c r="E74" s="24"/>
      <c r="F74" s="25">
        <v>3400000</v>
      </c>
      <c r="G74" s="16">
        <v>10</v>
      </c>
      <c r="H74" s="17">
        <v>340000</v>
      </c>
      <c r="I74" s="18">
        <v>2380000</v>
      </c>
      <c r="J74" s="19">
        <v>680000</v>
      </c>
    </row>
    <row r="75" spans="1:10" ht="15" customHeight="1">
      <c r="A75" s="10">
        <v>74</v>
      </c>
      <c r="B75" s="11">
        <v>4965</v>
      </c>
      <c r="C75" s="12">
        <v>4965</v>
      </c>
      <c r="D75" s="13" t="s">
        <v>83</v>
      </c>
      <c r="E75" s="14"/>
      <c r="F75" s="15">
        <v>462000</v>
      </c>
      <c r="G75" s="16">
        <v>10</v>
      </c>
      <c r="H75" s="17">
        <v>46200</v>
      </c>
      <c r="I75" s="18">
        <v>323400</v>
      </c>
      <c r="J75" s="19">
        <v>92400</v>
      </c>
    </row>
    <row r="76" spans="1:10" ht="15" customHeight="1">
      <c r="A76" s="10">
        <v>75</v>
      </c>
      <c r="B76" s="11">
        <v>22661</v>
      </c>
      <c r="C76" s="12">
        <v>22661</v>
      </c>
      <c r="D76" s="13" t="s">
        <v>84</v>
      </c>
      <c r="E76" s="14"/>
      <c r="F76" s="15">
        <v>462000</v>
      </c>
      <c r="G76" s="16">
        <v>10</v>
      </c>
      <c r="H76" s="17">
        <v>46200</v>
      </c>
      <c r="I76" s="18">
        <v>323400</v>
      </c>
      <c r="J76" s="19">
        <v>92400</v>
      </c>
    </row>
    <row r="77" spans="1:10" ht="15" customHeight="1">
      <c r="A77" s="10">
        <v>76</v>
      </c>
      <c r="B77" s="11">
        <v>501</v>
      </c>
      <c r="C77" s="12">
        <v>501</v>
      </c>
      <c r="D77" s="13" t="s">
        <v>85</v>
      </c>
      <c r="E77" s="47"/>
      <c r="F77" s="48">
        <v>92000</v>
      </c>
      <c r="G77" s="16">
        <v>10</v>
      </c>
      <c r="H77" s="17">
        <v>9200</v>
      </c>
      <c r="I77" s="18">
        <v>64400</v>
      </c>
      <c r="J77" s="19">
        <v>18400</v>
      </c>
    </row>
    <row r="78" spans="1:10" ht="15" customHeight="1">
      <c r="A78" s="10">
        <v>77</v>
      </c>
      <c r="B78" s="11">
        <v>22658</v>
      </c>
      <c r="C78" s="12">
        <v>22658</v>
      </c>
      <c r="D78" s="13" t="s">
        <v>86</v>
      </c>
      <c r="E78" s="14"/>
      <c r="F78" s="15">
        <v>92000</v>
      </c>
      <c r="G78" s="16">
        <v>10</v>
      </c>
      <c r="H78" s="17">
        <v>9200</v>
      </c>
      <c r="I78" s="18">
        <v>64400</v>
      </c>
      <c r="J78" s="19">
        <v>18400</v>
      </c>
    </row>
    <row r="79" spans="1:10" ht="15" customHeight="1">
      <c r="A79" s="10">
        <v>78</v>
      </c>
      <c r="B79" s="11">
        <v>4486</v>
      </c>
      <c r="C79" s="12">
        <v>4486</v>
      </c>
      <c r="D79" s="13" t="s">
        <v>87</v>
      </c>
      <c r="E79" s="14"/>
      <c r="F79" s="15">
        <v>168000</v>
      </c>
      <c r="G79" s="16">
        <v>10</v>
      </c>
      <c r="H79" s="17">
        <v>16800</v>
      </c>
      <c r="I79" s="18">
        <v>117600</v>
      </c>
      <c r="J79" s="19">
        <v>33600</v>
      </c>
    </row>
    <row r="80" spans="1:10" ht="15" customHeight="1">
      <c r="A80" s="10">
        <v>79</v>
      </c>
      <c r="B80" s="11">
        <v>22659</v>
      </c>
      <c r="C80" s="12">
        <v>22659</v>
      </c>
      <c r="D80" s="20" t="s">
        <v>88</v>
      </c>
      <c r="E80" s="21"/>
      <c r="F80" s="22">
        <v>168000</v>
      </c>
      <c r="G80" s="16">
        <v>10</v>
      </c>
      <c r="H80" s="17">
        <v>16800</v>
      </c>
      <c r="I80" s="18">
        <v>117600</v>
      </c>
      <c r="J80" s="19">
        <v>33600</v>
      </c>
    </row>
    <row r="81" spans="1:10" ht="15" customHeight="1">
      <c r="A81" s="10">
        <v>80</v>
      </c>
      <c r="B81" s="11">
        <v>505</v>
      </c>
      <c r="C81" s="12">
        <v>505</v>
      </c>
      <c r="D81" s="23" t="s">
        <v>89</v>
      </c>
      <c r="E81" s="24"/>
      <c r="F81" s="25">
        <v>45400</v>
      </c>
      <c r="G81" s="16">
        <v>10</v>
      </c>
      <c r="H81" s="17">
        <v>4540</v>
      </c>
      <c r="I81" s="18">
        <v>31780</v>
      </c>
      <c r="J81" s="19">
        <v>9080</v>
      </c>
    </row>
    <row r="82" spans="1:10" ht="15" customHeight="1">
      <c r="A82" s="10">
        <v>81</v>
      </c>
      <c r="B82" s="11">
        <v>518</v>
      </c>
      <c r="C82" s="12">
        <v>518</v>
      </c>
      <c r="D82" s="13" t="s">
        <v>90</v>
      </c>
      <c r="E82" s="14"/>
      <c r="F82" s="15">
        <v>180000</v>
      </c>
      <c r="G82" s="16">
        <v>10</v>
      </c>
      <c r="H82" s="17">
        <v>18000</v>
      </c>
      <c r="I82" s="18">
        <v>126000</v>
      </c>
      <c r="J82" s="19">
        <v>36000</v>
      </c>
    </row>
    <row r="83" spans="1:10" ht="15" customHeight="1">
      <c r="A83" s="10">
        <v>82</v>
      </c>
      <c r="B83" s="11">
        <v>520</v>
      </c>
      <c r="C83" s="12">
        <v>520</v>
      </c>
      <c r="D83" s="20" t="s">
        <v>91</v>
      </c>
      <c r="E83" s="21"/>
      <c r="F83" s="22">
        <v>95000</v>
      </c>
      <c r="G83" s="16">
        <v>10</v>
      </c>
      <c r="H83" s="17">
        <v>9500</v>
      </c>
      <c r="I83" s="18">
        <v>66500</v>
      </c>
      <c r="J83" s="19">
        <v>19000</v>
      </c>
    </row>
    <row r="84" spans="1:10" ht="15" customHeight="1">
      <c r="A84" s="10">
        <v>83</v>
      </c>
      <c r="B84" s="11">
        <v>16954</v>
      </c>
      <c r="C84" s="12">
        <v>16954</v>
      </c>
      <c r="D84" s="20" t="s">
        <v>92</v>
      </c>
      <c r="E84" s="21"/>
      <c r="F84" s="22">
        <v>2640000</v>
      </c>
      <c r="G84" s="16">
        <v>10</v>
      </c>
      <c r="H84" s="17">
        <v>264000</v>
      </c>
      <c r="I84" s="18">
        <v>1848000</v>
      </c>
      <c r="J84" s="19">
        <v>528000</v>
      </c>
    </row>
    <row r="85" spans="1:10" ht="15" customHeight="1">
      <c r="A85" s="10">
        <v>84</v>
      </c>
      <c r="B85" s="11">
        <v>5152</v>
      </c>
      <c r="C85" s="12">
        <v>5152</v>
      </c>
      <c r="D85" s="23" t="s">
        <v>93</v>
      </c>
      <c r="E85" s="24"/>
      <c r="F85" s="25">
        <v>560000</v>
      </c>
      <c r="G85" s="16">
        <v>10</v>
      </c>
      <c r="H85" s="17">
        <v>56000</v>
      </c>
      <c r="I85" s="18">
        <v>392000</v>
      </c>
      <c r="J85" s="19">
        <v>112000</v>
      </c>
    </row>
    <row r="86" spans="1:10" ht="15" customHeight="1">
      <c r="A86" s="10">
        <v>85</v>
      </c>
      <c r="B86" s="11">
        <v>534</v>
      </c>
      <c r="C86" s="12">
        <v>534</v>
      </c>
      <c r="D86" s="13" t="s">
        <v>94</v>
      </c>
      <c r="E86" s="14"/>
      <c r="F86" s="15">
        <v>560000</v>
      </c>
      <c r="G86" s="16">
        <v>10</v>
      </c>
      <c r="H86" s="17">
        <v>56000</v>
      </c>
      <c r="I86" s="18">
        <v>392000</v>
      </c>
      <c r="J86" s="19">
        <v>112000</v>
      </c>
    </row>
    <row r="87" spans="1:10" ht="15" customHeight="1">
      <c r="A87" s="10">
        <v>86</v>
      </c>
      <c r="B87" s="11">
        <v>18099</v>
      </c>
      <c r="C87" s="12">
        <v>18099</v>
      </c>
      <c r="D87" s="20" t="s">
        <v>95</v>
      </c>
      <c r="E87" s="21"/>
      <c r="F87" s="22">
        <v>450000</v>
      </c>
      <c r="G87" s="16">
        <v>10</v>
      </c>
      <c r="H87" s="17">
        <v>45000</v>
      </c>
      <c r="I87" s="18">
        <v>405000</v>
      </c>
      <c r="J87" s="19">
        <v>0</v>
      </c>
    </row>
    <row r="88" spans="1:10" ht="15" customHeight="1">
      <c r="A88" s="10">
        <v>87</v>
      </c>
      <c r="B88" s="11">
        <v>542</v>
      </c>
      <c r="C88" s="12">
        <v>542</v>
      </c>
      <c r="D88" s="23" t="s">
        <v>96</v>
      </c>
      <c r="E88" s="24"/>
      <c r="F88" s="25">
        <v>1720000</v>
      </c>
      <c r="G88" s="16">
        <v>10</v>
      </c>
      <c r="H88" s="17">
        <v>172000</v>
      </c>
      <c r="I88" s="18">
        <v>1204000</v>
      </c>
      <c r="J88" s="19">
        <v>344000</v>
      </c>
    </row>
    <row r="89" spans="1:10" ht="15" customHeight="1">
      <c r="A89" s="37">
        <v>88</v>
      </c>
      <c r="B89" s="38">
        <v>544</v>
      </c>
      <c r="C89" s="39">
        <v>544</v>
      </c>
      <c r="D89" s="49" t="s">
        <v>97</v>
      </c>
      <c r="E89" s="50"/>
      <c r="F89" s="51">
        <v>190000</v>
      </c>
      <c r="G89" s="16">
        <v>10</v>
      </c>
      <c r="H89" s="17">
        <v>19000</v>
      </c>
      <c r="I89" s="18">
        <v>133000</v>
      </c>
      <c r="J89" s="19">
        <v>38000</v>
      </c>
    </row>
    <row r="90" spans="1:10" ht="15" customHeight="1">
      <c r="A90" s="10">
        <v>89</v>
      </c>
      <c r="B90" s="11">
        <v>14530</v>
      </c>
      <c r="C90" s="12">
        <v>14530</v>
      </c>
      <c r="D90" s="13" t="s">
        <v>98</v>
      </c>
      <c r="E90" s="14"/>
      <c r="F90" s="15">
        <v>270000</v>
      </c>
      <c r="G90" s="16">
        <v>10</v>
      </c>
      <c r="H90" s="17">
        <v>27000</v>
      </c>
      <c r="I90" s="18">
        <v>189000</v>
      </c>
      <c r="J90" s="19">
        <v>54000</v>
      </c>
    </row>
    <row r="91" spans="1:10" ht="15" customHeight="1">
      <c r="A91" s="10">
        <v>90</v>
      </c>
      <c r="B91" s="11">
        <v>550</v>
      </c>
      <c r="C91" s="12">
        <v>550</v>
      </c>
      <c r="D91" s="13" t="s">
        <v>99</v>
      </c>
      <c r="E91" s="14"/>
      <c r="F91" s="15">
        <v>88000</v>
      </c>
      <c r="G91" s="16">
        <v>10</v>
      </c>
      <c r="H91" s="17">
        <v>8800</v>
      </c>
      <c r="I91" s="18">
        <v>61600</v>
      </c>
      <c r="J91" s="19">
        <v>17600</v>
      </c>
    </row>
    <row r="92" spans="1:10" ht="15" customHeight="1">
      <c r="A92" s="10">
        <v>91</v>
      </c>
      <c r="B92" s="11">
        <v>549</v>
      </c>
      <c r="C92" s="12">
        <v>549</v>
      </c>
      <c r="D92" s="13" t="s">
        <v>100</v>
      </c>
      <c r="E92" s="14"/>
      <c r="F92" s="15">
        <v>350000</v>
      </c>
      <c r="G92" s="16">
        <v>10</v>
      </c>
      <c r="H92" s="17">
        <v>35000</v>
      </c>
      <c r="I92" s="18">
        <v>245000</v>
      </c>
      <c r="J92" s="19">
        <v>70000</v>
      </c>
    </row>
    <row r="93" spans="1:10" ht="15" customHeight="1">
      <c r="A93" s="10">
        <v>92</v>
      </c>
      <c r="B93" s="11">
        <v>14528</v>
      </c>
      <c r="C93" s="12">
        <v>14528</v>
      </c>
      <c r="D93" s="20" t="s">
        <v>101</v>
      </c>
      <c r="E93" s="21"/>
      <c r="F93" s="22">
        <v>165000</v>
      </c>
      <c r="G93" s="16">
        <v>10</v>
      </c>
      <c r="H93" s="17">
        <v>16500</v>
      </c>
      <c r="I93" s="18">
        <v>115500</v>
      </c>
      <c r="J93" s="19">
        <v>33000</v>
      </c>
    </row>
    <row r="94" spans="1:10" ht="15" customHeight="1">
      <c r="A94" s="10">
        <v>93</v>
      </c>
      <c r="B94" s="11">
        <v>560</v>
      </c>
      <c r="C94" s="12">
        <v>560</v>
      </c>
      <c r="D94" s="23" t="s">
        <v>102</v>
      </c>
      <c r="E94" s="24"/>
      <c r="F94" s="25">
        <v>10000</v>
      </c>
      <c r="G94" s="16">
        <v>10</v>
      </c>
      <c r="H94" s="17">
        <v>1000</v>
      </c>
      <c r="I94" s="18">
        <v>7000</v>
      </c>
      <c r="J94" s="19">
        <v>2000</v>
      </c>
    </row>
    <row r="95" spans="1:10" ht="15" customHeight="1">
      <c r="A95" s="10">
        <v>94</v>
      </c>
      <c r="B95" s="11">
        <v>2711</v>
      </c>
      <c r="C95" s="12">
        <v>2711</v>
      </c>
      <c r="D95" s="13" t="s">
        <v>103</v>
      </c>
      <c r="E95" s="14"/>
      <c r="F95" s="15">
        <v>170000</v>
      </c>
      <c r="G95" s="16">
        <v>10</v>
      </c>
      <c r="H95" s="17">
        <v>17000</v>
      </c>
      <c r="I95" s="18">
        <v>119000</v>
      </c>
      <c r="J95" s="19">
        <v>34000</v>
      </c>
    </row>
    <row r="96" spans="1:10" ht="15" customHeight="1">
      <c r="A96" s="10">
        <v>95</v>
      </c>
      <c r="B96" s="11">
        <v>1889</v>
      </c>
      <c r="C96" s="12">
        <v>1889</v>
      </c>
      <c r="D96" s="13" t="s">
        <v>104</v>
      </c>
      <c r="E96" s="14"/>
      <c r="F96" s="15">
        <v>150000</v>
      </c>
      <c r="G96" s="16">
        <v>10</v>
      </c>
      <c r="H96" s="17">
        <v>15000</v>
      </c>
      <c r="I96" s="18">
        <v>105000</v>
      </c>
      <c r="J96" s="19">
        <v>30000</v>
      </c>
    </row>
    <row r="97" spans="1:10" ht="15" customHeight="1">
      <c r="A97" s="10">
        <v>96</v>
      </c>
      <c r="B97" s="11">
        <v>2710</v>
      </c>
      <c r="C97" s="12">
        <v>2710</v>
      </c>
      <c r="D97" s="13" t="s">
        <v>105</v>
      </c>
      <c r="E97" s="14"/>
      <c r="F97" s="15">
        <v>220000</v>
      </c>
      <c r="G97" s="16">
        <v>10</v>
      </c>
      <c r="H97" s="17">
        <v>22000</v>
      </c>
      <c r="I97" s="18">
        <v>154000</v>
      </c>
      <c r="J97" s="19">
        <v>44000</v>
      </c>
    </row>
    <row r="98" spans="1:10" ht="15" customHeight="1">
      <c r="A98" s="10">
        <v>97</v>
      </c>
      <c r="B98" s="11">
        <v>2052</v>
      </c>
      <c r="C98" s="12">
        <v>2052</v>
      </c>
      <c r="D98" s="13" t="s">
        <v>106</v>
      </c>
      <c r="E98" s="14"/>
      <c r="F98" s="15">
        <v>200000</v>
      </c>
      <c r="G98" s="16">
        <v>10</v>
      </c>
      <c r="H98" s="17">
        <v>20000</v>
      </c>
      <c r="I98" s="18">
        <v>140000</v>
      </c>
      <c r="J98" s="19">
        <v>40000</v>
      </c>
    </row>
    <row r="99" spans="1:10" ht="15" customHeight="1">
      <c r="A99" s="10">
        <v>98</v>
      </c>
      <c r="B99" s="11">
        <v>5290</v>
      </c>
      <c r="C99" s="12">
        <v>5290</v>
      </c>
      <c r="D99" s="13" t="s">
        <v>107</v>
      </c>
      <c r="E99" s="14"/>
      <c r="F99" s="15">
        <v>120000</v>
      </c>
      <c r="G99" s="16">
        <v>10</v>
      </c>
      <c r="H99" s="17">
        <v>12000</v>
      </c>
      <c r="I99" s="18">
        <v>84000</v>
      </c>
      <c r="J99" s="19">
        <v>24000</v>
      </c>
    </row>
    <row r="100" spans="1:10" ht="15" customHeight="1">
      <c r="A100" s="10">
        <v>99</v>
      </c>
      <c r="B100" s="11">
        <v>17124</v>
      </c>
      <c r="C100" s="12">
        <v>17124</v>
      </c>
      <c r="D100" s="20" t="s">
        <v>108</v>
      </c>
      <c r="E100" s="21"/>
      <c r="F100" s="22">
        <v>125000</v>
      </c>
      <c r="G100" s="16">
        <v>10</v>
      </c>
      <c r="H100" s="17">
        <v>12500</v>
      </c>
      <c r="I100" s="18">
        <v>87500</v>
      </c>
      <c r="J100" s="19">
        <v>25000</v>
      </c>
    </row>
    <row r="101" spans="1:10" ht="15" customHeight="1">
      <c r="A101" s="10">
        <v>100</v>
      </c>
      <c r="B101" s="11">
        <v>2053</v>
      </c>
      <c r="C101" s="12">
        <v>2053</v>
      </c>
      <c r="D101" s="23" t="s">
        <v>109</v>
      </c>
      <c r="E101" s="24"/>
      <c r="F101" s="52">
        <v>150000</v>
      </c>
      <c r="G101" s="16">
        <v>10</v>
      </c>
      <c r="H101" s="17">
        <v>15000</v>
      </c>
      <c r="I101" s="18">
        <v>105000</v>
      </c>
      <c r="J101" s="19">
        <v>30000</v>
      </c>
    </row>
    <row r="102" spans="1:10" ht="15" customHeight="1">
      <c r="A102" s="10">
        <v>101</v>
      </c>
      <c r="B102" s="11">
        <v>14541</v>
      </c>
      <c r="C102" s="12">
        <v>14541</v>
      </c>
      <c r="D102" s="13" t="s">
        <v>110</v>
      </c>
      <c r="E102" s="53"/>
      <c r="F102" s="25">
        <v>200000</v>
      </c>
      <c r="G102" s="16">
        <v>10</v>
      </c>
      <c r="H102" s="17">
        <v>20000</v>
      </c>
      <c r="I102" s="18">
        <v>140000</v>
      </c>
      <c r="J102" s="19">
        <v>40000</v>
      </c>
    </row>
    <row r="103" spans="1:10" ht="15" customHeight="1">
      <c r="A103" s="10">
        <v>102</v>
      </c>
      <c r="B103" s="11">
        <v>11114</v>
      </c>
      <c r="C103" s="12">
        <v>11114</v>
      </c>
      <c r="D103" s="13" t="s">
        <v>111</v>
      </c>
      <c r="E103" s="14"/>
      <c r="F103" s="15">
        <v>105000</v>
      </c>
      <c r="G103" s="16">
        <v>30</v>
      </c>
      <c r="H103" s="17">
        <v>31500</v>
      </c>
      <c r="I103" s="18">
        <v>0</v>
      </c>
      <c r="J103" s="19">
        <v>73500</v>
      </c>
    </row>
    <row r="104" spans="1:10" ht="15" customHeight="1">
      <c r="A104" s="37">
        <v>103</v>
      </c>
      <c r="B104" s="38">
        <v>581</v>
      </c>
      <c r="C104" s="39">
        <v>581</v>
      </c>
      <c r="D104" s="49" t="s">
        <v>112</v>
      </c>
      <c r="E104" s="50"/>
      <c r="F104" s="51">
        <v>720000</v>
      </c>
      <c r="G104" s="16">
        <v>10</v>
      </c>
      <c r="H104" s="17">
        <v>72000</v>
      </c>
      <c r="I104" s="18">
        <v>504000</v>
      </c>
      <c r="J104" s="19">
        <v>144000</v>
      </c>
    </row>
    <row r="105" spans="1:10" ht="15" customHeight="1">
      <c r="A105" s="10">
        <v>104</v>
      </c>
      <c r="B105" s="11">
        <v>2135</v>
      </c>
      <c r="C105" s="12">
        <v>2135</v>
      </c>
      <c r="D105" s="13" t="s">
        <v>113</v>
      </c>
      <c r="E105" s="14"/>
      <c r="F105" s="15">
        <v>1700000</v>
      </c>
      <c r="G105" s="16">
        <v>10</v>
      </c>
      <c r="H105" s="17">
        <v>170000</v>
      </c>
      <c r="I105" s="18">
        <v>1190000</v>
      </c>
      <c r="J105" s="19">
        <v>340000</v>
      </c>
    </row>
    <row r="106" spans="1:10" ht="15" customHeight="1">
      <c r="A106" s="10">
        <v>105</v>
      </c>
      <c r="B106" s="11">
        <v>2136</v>
      </c>
      <c r="C106" s="12">
        <v>2136</v>
      </c>
      <c r="D106" s="13" t="s">
        <v>114</v>
      </c>
      <c r="E106" s="14"/>
      <c r="F106" s="15">
        <v>380000</v>
      </c>
      <c r="G106" s="16">
        <v>10</v>
      </c>
      <c r="H106" s="17">
        <v>38000</v>
      </c>
      <c r="I106" s="18">
        <v>266000</v>
      </c>
      <c r="J106" s="19">
        <v>76000</v>
      </c>
    </row>
    <row r="107" spans="1:10" ht="15" customHeight="1">
      <c r="A107" s="10">
        <v>106</v>
      </c>
      <c r="B107" s="11">
        <v>10683</v>
      </c>
      <c r="C107" s="12">
        <v>10683</v>
      </c>
      <c r="D107" s="13" t="s">
        <v>115</v>
      </c>
      <c r="E107" s="14"/>
      <c r="F107" s="15">
        <v>600000</v>
      </c>
      <c r="G107" s="16">
        <v>10</v>
      </c>
      <c r="H107" s="17">
        <v>60000</v>
      </c>
      <c r="I107" s="18">
        <v>540000</v>
      </c>
      <c r="J107" s="19">
        <v>0</v>
      </c>
    </row>
    <row r="108" spans="1:10" ht="15" customHeight="1">
      <c r="A108" s="10">
        <v>107</v>
      </c>
      <c r="B108" s="11">
        <v>5170</v>
      </c>
      <c r="C108" s="12">
        <v>5170</v>
      </c>
      <c r="D108" s="20" t="s">
        <v>116</v>
      </c>
      <c r="E108" s="21"/>
      <c r="F108" s="22">
        <v>17500</v>
      </c>
      <c r="G108" s="16">
        <v>10</v>
      </c>
      <c r="H108" s="17">
        <v>1750</v>
      </c>
      <c r="I108" s="18">
        <v>12250</v>
      </c>
      <c r="J108" s="19">
        <v>3500</v>
      </c>
    </row>
    <row r="109" spans="1:10" ht="15" customHeight="1">
      <c r="A109" s="10">
        <v>108</v>
      </c>
      <c r="B109" s="11">
        <v>609</v>
      </c>
      <c r="C109" s="12">
        <v>609</v>
      </c>
      <c r="D109" s="23" t="s">
        <v>117</v>
      </c>
      <c r="E109" s="24"/>
      <c r="F109" s="25">
        <v>8000</v>
      </c>
      <c r="G109" s="16">
        <v>10</v>
      </c>
      <c r="H109" s="17">
        <v>800</v>
      </c>
      <c r="I109" s="18">
        <v>5600</v>
      </c>
      <c r="J109" s="19">
        <v>1600</v>
      </c>
    </row>
    <row r="110" spans="1:10" ht="15" customHeight="1">
      <c r="A110" s="10">
        <v>109</v>
      </c>
      <c r="B110" s="11">
        <v>8870</v>
      </c>
      <c r="C110" s="12">
        <v>8870</v>
      </c>
      <c r="D110" s="13" t="s">
        <v>118</v>
      </c>
      <c r="E110" s="14"/>
      <c r="F110" s="15">
        <v>49000</v>
      </c>
      <c r="G110" s="16">
        <v>10</v>
      </c>
      <c r="H110" s="17">
        <v>4900</v>
      </c>
      <c r="I110" s="18">
        <v>34300</v>
      </c>
      <c r="J110" s="19">
        <v>9800</v>
      </c>
    </row>
    <row r="111" spans="1:10" ht="15" customHeight="1">
      <c r="A111" s="10">
        <v>110</v>
      </c>
      <c r="B111" s="11">
        <v>641</v>
      </c>
      <c r="C111" s="12">
        <v>641</v>
      </c>
      <c r="D111" s="13" t="s">
        <v>119</v>
      </c>
      <c r="E111" s="14"/>
      <c r="F111" s="15">
        <v>322000</v>
      </c>
      <c r="G111" s="16">
        <v>10</v>
      </c>
      <c r="H111" s="17">
        <v>32200</v>
      </c>
      <c r="I111" s="18">
        <v>225400</v>
      </c>
      <c r="J111" s="19">
        <v>64400</v>
      </c>
    </row>
    <row r="112" spans="1:10" ht="15" customHeight="1">
      <c r="A112" s="10">
        <v>111</v>
      </c>
      <c r="B112" s="11">
        <v>648</v>
      </c>
      <c r="C112" s="12">
        <v>648</v>
      </c>
      <c r="D112" s="13" t="s">
        <v>120</v>
      </c>
      <c r="E112" s="14"/>
      <c r="F112" s="15">
        <v>4800</v>
      </c>
      <c r="G112" s="16">
        <v>10</v>
      </c>
      <c r="H112" s="17">
        <v>480</v>
      </c>
      <c r="I112" s="18">
        <v>3360</v>
      </c>
      <c r="J112" s="19">
        <v>960</v>
      </c>
    </row>
    <row r="113" spans="1:10" ht="15" customHeight="1">
      <c r="A113" s="10">
        <v>112</v>
      </c>
      <c r="B113" s="11">
        <v>1538</v>
      </c>
      <c r="C113" s="12">
        <v>1538</v>
      </c>
      <c r="D113" s="13" t="s">
        <v>121</v>
      </c>
      <c r="E113" s="14"/>
      <c r="F113" s="15">
        <v>6194500</v>
      </c>
      <c r="G113" s="16">
        <v>10</v>
      </c>
      <c r="H113" s="17">
        <v>619450</v>
      </c>
      <c r="I113" s="18">
        <v>4336150</v>
      </c>
      <c r="J113" s="19">
        <v>1238900</v>
      </c>
    </row>
    <row r="114" spans="1:10" ht="15" customHeight="1">
      <c r="A114" s="10">
        <v>113</v>
      </c>
      <c r="B114" s="11">
        <v>1537</v>
      </c>
      <c r="C114" s="12">
        <v>1537</v>
      </c>
      <c r="D114" s="13" t="s">
        <v>122</v>
      </c>
      <c r="E114" s="14"/>
      <c r="F114" s="15">
        <v>3100000</v>
      </c>
      <c r="G114" s="16">
        <v>10</v>
      </c>
      <c r="H114" s="17">
        <v>310000</v>
      </c>
      <c r="I114" s="18">
        <v>2170000</v>
      </c>
      <c r="J114" s="19">
        <v>620000</v>
      </c>
    </row>
    <row r="115" spans="1:10" ht="15" customHeight="1">
      <c r="A115" s="10">
        <v>114</v>
      </c>
      <c r="B115" s="11">
        <v>2138</v>
      </c>
      <c r="C115" s="12">
        <v>2138</v>
      </c>
      <c r="D115" s="13" t="s">
        <v>123</v>
      </c>
      <c r="E115" s="14"/>
      <c r="F115" s="15">
        <v>1750000</v>
      </c>
      <c r="G115" s="16">
        <v>10</v>
      </c>
      <c r="H115" s="17">
        <v>175000</v>
      </c>
      <c r="I115" s="18">
        <v>1225000</v>
      </c>
      <c r="J115" s="19">
        <v>350000</v>
      </c>
    </row>
    <row r="116" spans="1:10" ht="15" customHeight="1">
      <c r="A116" s="10">
        <v>115</v>
      </c>
      <c r="B116" s="11">
        <v>662</v>
      </c>
      <c r="C116" s="12">
        <v>662</v>
      </c>
      <c r="D116" s="13" t="s">
        <v>124</v>
      </c>
      <c r="E116" s="14"/>
      <c r="F116" s="15">
        <v>1000000</v>
      </c>
      <c r="G116" s="16">
        <v>10</v>
      </c>
      <c r="H116" s="17">
        <v>100000</v>
      </c>
      <c r="I116" s="18">
        <v>700000</v>
      </c>
      <c r="J116" s="19">
        <v>200000</v>
      </c>
    </row>
    <row r="117" spans="1:10" ht="15" customHeight="1">
      <c r="A117" s="10">
        <v>116</v>
      </c>
      <c r="B117" s="11">
        <v>2289</v>
      </c>
      <c r="C117" s="12">
        <v>2289</v>
      </c>
      <c r="D117" s="13" t="s">
        <v>125</v>
      </c>
      <c r="E117" s="14"/>
      <c r="F117" s="15">
        <v>55000</v>
      </c>
      <c r="G117" s="16">
        <v>10</v>
      </c>
      <c r="H117" s="17">
        <v>5500</v>
      </c>
      <c r="I117" s="18">
        <v>38500</v>
      </c>
      <c r="J117" s="19">
        <v>11000</v>
      </c>
    </row>
    <row r="118" spans="1:10" ht="15" customHeight="1">
      <c r="A118" s="10">
        <v>117</v>
      </c>
      <c r="B118" s="11">
        <v>4840</v>
      </c>
      <c r="C118" s="12">
        <v>4840</v>
      </c>
      <c r="D118" s="13" t="s">
        <v>126</v>
      </c>
      <c r="E118" s="14"/>
      <c r="F118" s="15">
        <v>55000</v>
      </c>
      <c r="G118" s="16">
        <v>10</v>
      </c>
      <c r="H118" s="17">
        <v>5500</v>
      </c>
      <c r="I118" s="18">
        <v>38500</v>
      </c>
      <c r="J118" s="19">
        <v>11000</v>
      </c>
    </row>
    <row r="119" spans="1:10" ht="15" customHeight="1">
      <c r="A119" s="10">
        <v>118</v>
      </c>
      <c r="B119" s="11">
        <v>919</v>
      </c>
      <c r="C119" s="12">
        <v>919</v>
      </c>
      <c r="D119" s="13" t="s">
        <v>127</v>
      </c>
      <c r="E119" s="14"/>
      <c r="F119" s="15">
        <v>1985500</v>
      </c>
      <c r="G119" s="16">
        <v>10</v>
      </c>
      <c r="H119" s="17">
        <v>198550</v>
      </c>
      <c r="I119" s="18">
        <v>1389850</v>
      </c>
      <c r="J119" s="19">
        <v>397100</v>
      </c>
    </row>
    <row r="120" spans="1:10" ht="15" customHeight="1">
      <c r="A120" s="10">
        <v>119</v>
      </c>
      <c r="B120" s="11">
        <v>5843</v>
      </c>
      <c r="C120" s="12">
        <v>5843</v>
      </c>
      <c r="D120" s="13" t="s">
        <v>128</v>
      </c>
      <c r="E120" s="21"/>
      <c r="F120" s="22">
        <v>2900000</v>
      </c>
      <c r="G120" s="16">
        <v>10</v>
      </c>
      <c r="H120" s="17">
        <v>290000</v>
      </c>
      <c r="I120" s="18">
        <v>2030000</v>
      </c>
      <c r="J120" s="19">
        <v>580000</v>
      </c>
    </row>
    <row r="121" spans="1:10" ht="15" customHeight="1">
      <c r="A121" s="10">
        <v>120</v>
      </c>
      <c r="B121" s="11">
        <v>878</v>
      </c>
      <c r="C121" s="12">
        <v>878</v>
      </c>
      <c r="D121" s="13" t="s">
        <v>129</v>
      </c>
      <c r="E121" s="21"/>
      <c r="F121" s="22">
        <v>5750000</v>
      </c>
      <c r="G121" s="16">
        <v>10</v>
      </c>
      <c r="H121" s="17">
        <v>575000</v>
      </c>
      <c r="I121" s="18">
        <v>4025000</v>
      </c>
      <c r="J121" s="19">
        <v>1150000</v>
      </c>
    </row>
    <row r="122" spans="1:10" ht="15" customHeight="1">
      <c r="A122" s="10">
        <v>121</v>
      </c>
      <c r="B122" s="11">
        <v>15281</v>
      </c>
      <c r="C122" s="12">
        <v>15281</v>
      </c>
      <c r="D122" s="23" t="s">
        <v>130</v>
      </c>
      <c r="E122" s="24"/>
      <c r="F122" s="15">
        <v>3150500</v>
      </c>
      <c r="G122" s="16">
        <v>30</v>
      </c>
      <c r="H122" s="17">
        <v>945150</v>
      </c>
      <c r="I122" s="18">
        <v>0</v>
      </c>
      <c r="J122" s="19">
        <v>2205350</v>
      </c>
    </row>
    <row r="123" spans="1:10" ht="15" customHeight="1">
      <c r="A123" s="10">
        <v>122</v>
      </c>
      <c r="B123" s="11">
        <v>5831</v>
      </c>
      <c r="C123" s="12">
        <v>5831</v>
      </c>
      <c r="D123" s="13" t="s">
        <v>131</v>
      </c>
      <c r="E123" s="14"/>
      <c r="F123" s="15">
        <v>12700000</v>
      </c>
      <c r="G123" s="16">
        <v>10</v>
      </c>
      <c r="H123" s="17">
        <v>1270000</v>
      </c>
      <c r="I123" s="18">
        <v>11430000</v>
      </c>
      <c r="J123" s="19">
        <v>0</v>
      </c>
    </row>
    <row r="124" spans="1:10" ht="15" customHeight="1">
      <c r="A124" s="10">
        <v>123</v>
      </c>
      <c r="B124" s="11">
        <v>1544</v>
      </c>
      <c r="C124" s="12">
        <v>1544</v>
      </c>
      <c r="D124" s="20" t="s">
        <v>132</v>
      </c>
      <c r="E124" s="21"/>
      <c r="F124" s="22">
        <v>120000</v>
      </c>
      <c r="G124" s="16">
        <v>10</v>
      </c>
      <c r="H124" s="17">
        <v>12000</v>
      </c>
      <c r="I124" s="18">
        <v>84000</v>
      </c>
      <c r="J124" s="19">
        <v>24000</v>
      </c>
    </row>
    <row r="125" spans="1:10" ht="15" customHeight="1">
      <c r="A125" s="10">
        <v>124</v>
      </c>
      <c r="B125" s="11">
        <v>6695</v>
      </c>
      <c r="C125" s="12">
        <v>6695</v>
      </c>
      <c r="D125" s="20" t="s">
        <v>133</v>
      </c>
      <c r="E125" s="21"/>
      <c r="F125" s="22">
        <v>295000</v>
      </c>
      <c r="G125" s="16">
        <v>10</v>
      </c>
      <c r="H125" s="17">
        <v>29500</v>
      </c>
      <c r="I125" s="18">
        <v>265500</v>
      </c>
      <c r="J125" s="19">
        <v>0</v>
      </c>
    </row>
    <row r="126" spans="1:10" ht="15" customHeight="1">
      <c r="A126" s="10">
        <v>125</v>
      </c>
      <c r="B126" s="11">
        <v>20306</v>
      </c>
      <c r="C126" s="12">
        <v>20306</v>
      </c>
      <c r="D126" s="20" t="s">
        <v>134</v>
      </c>
      <c r="E126" s="21"/>
      <c r="F126" s="22">
        <v>295000</v>
      </c>
      <c r="G126" s="16">
        <v>10</v>
      </c>
      <c r="H126" s="17">
        <v>29500</v>
      </c>
      <c r="I126" s="18">
        <v>265500</v>
      </c>
      <c r="J126" s="19">
        <v>0</v>
      </c>
    </row>
    <row r="127" spans="1:10" ht="15" customHeight="1">
      <c r="A127" s="10">
        <v>126</v>
      </c>
      <c r="B127" s="11">
        <v>12597</v>
      </c>
      <c r="C127" s="12">
        <v>12597</v>
      </c>
      <c r="D127" s="20" t="s">
        <v>135</v>
      </c>
      <c r="E127" s="21"/>
      <c r="F127" s="22">
        <v>295000</v>
      </c>
      <c r="G127" s="16">
        <v>10</v>
      </c>
      <c r="H127" s="17">
        <v>29500</v>
      </c>
      <c r="I127" s="18">
        <v>265500</v>
      </c>
      <c r="J127" s="19">
        <v>0</v>
      </c>
    </row>
    <row r="128" spans="1:10" ht="15" customHeight="1">
      <c r="A128" s="10">
        <v>127</v>
      </c>
      <c r="B128" s="11">
        <v>12837</v>
      </c>
      <c r="C128" s="12">
        <v>12837</v>
      </c>
      <c r="D128" s="20" t="s">
        <v>136</v>
      </c>
      <c r="E128" s="21"/>
      <c r="F128" s="22">
        <v>280000</v>
      </c>
      <c r="G128" s="16">
        <v>10</v>
      </c>
      <c r="H128" s="17">
        <v>28000</v>
      </c>
      <c r="I128" s="18">
        <v>252000</v>
      </c>
      <c r="J128" s="19">
        <v>0</v>
      </c>
    </row>
    <row r="129" spans="1:10" ht="15" customHeight="1">
      <c r="A129" s="10">
        <v>128</v>
      </c>
      <c r="B129" s="11">
        <v>17471</v>
      </c>
      <c r="C129" s="12">
        <v>17471</v>
      </c>
      <c r="D129" s="11" t="s">
        <v>137</v>
      </c>
      <c r="E129" s="54"/>
      <c r="F129" s="55">
        <v>235000</v>
      </c>
      <c r="G129" s="16">
        <v>10</v>
      </c>
      <c r="H129" s="17">
        <v>23500</v>
      </c>
      <c r="I129" s="18">
        <v>211500</v>
      </c>
      <c r="J129" s="19">
        <v>0</v>
      </c>
    </row>
    <row r="130" spans="1:10" ht="15" customHeight="1">
      <c r="A130" s="10">
        <v>129</v>
      </c>
      <c r="B130" s="11">
        <v>673</v>
      </c>
      <c r="C130" s="12">
        <v>673</v>
      </c>
      <c r="D130" s="13" t="s">
        <v>138</v>
      </c>
      <c r="E130" s="14"/>
      <c r="F130" s="15">
        <v>120000</v>
      </c>
      <c r="G130" s="16">
        <v>10</v>
      </c>
      <c r="H130" s="17">
        <v>12000</v>
      </c>
      <c r="I130" s="18">
        <v>84000</v>
      </c>
      <c r="J130" s="19">
        <v>24000</v>
      </c>
    </row>
    <row r="131" spans="1:10" ht="15" customHeight="1">
      <c r="A131" s="10">
        <v>130</v>
      </c>
      <c r="B131" s="11">
        <v>674</v>
      </c>
      <c r="C131" s="12">
        <v>674</v>
      </c>
      <c r="D131" s="20" t="s">
        <v>139</v>
      </c>
      <c r="E131" s="21"/>
      <c r="F131" s="22">
        <v>120000</v>
      </c>
      <c r="G131" s="16">
        <v>10</v>
      </c>
      <c r="H131" s="17">
        <v>12000</v>
      </c>
      <c r="I131" s="18">
        <v>84000</v>
      </c>
      <c r="J131" s="19">
        <v>24000</v>
      </c>
    </row>
    <row r="132" spans="1:10" ht="15" customHeight="1">
      <c r="A132" s="10">
        <v>131</v>
      </c>
      <c r="B132" s="11">
        <v>2667</v>
      </c>
      <c r="C132" s="12">
        <v>2667</v>
      </c>
      <c r="D132" s="23" t="s">
        <v>140</v>
      </c>
      <c r="E132" s="24"/>
      <c r="F132" s="25">
        <v>1375000</v>
      </c>
      <c r="G132" s="16">
        <v>5</v>
      </c>
      <c r="H132" s="17">
        <v>68750</v>
      </c>
      <c r="I132" s="18">
        <v>1237500</v>
      </c>
      <c r="J132" s="19">
        <v>68750</v>
      </c>
    </row>
    <row r="133" spans="1:10" ht="15" customHeight="1">
      <c r="A133" s="56"/>
      <c r="B133" s="57">
        <v>683</v>
      </c>
      <c r="C133" s="58">
        <v>2667</v>
      </c>
      <c r="D133" s="59"/>
      <c r="E133" s="60" t="s">
        <v>141</v>
      </c>
      <c r="F133" s="61">
        <v>5040000</v>
      </c>
      <c r="G133" s="16">
        <v>47.013888888929465</v>
      </c>
      <c r="H133" s="17">
        <v>2369500.0000020452</v>
      </c>
      <c r="I133" s="18">
        <v>1237500</v>
      </c>
      <c r="J133" s="19">
        <v>1432999.9999979548</v>
      </c>
    </row>
    <row r="134" spans="1:10" ht="15" customHeight="1">
      <c r="A134" s="10">
        <v>132</v>
      </c>
      <c r="B134" s="11">
        <v>2666</v>
      </c>
      <c r="C134" s="12">
        <v>2666</v>
      </c>
      <c r="D134" s="13" t="s">
        <v>142</v>
      </c>
      <c r="E134" s="14"/>
      <c r="F134" s="15">
        <v>750000</v>
      </c>
      <c r="G134" s="16">
        <v>5</v>
      </c>
      <c r="H134" s="17">
        <v>37500</v>
      </c>
      <c r="I134" s="18">
        <v>675000</v>
      </c>
      <c r="J134" s="19">
        <v>37500</v>
      </c>
    </row>
    <row r="135" spans="1:10" ht="15" customHeight="1">
      <c r="A135" s="56"/>
      <c r="B135" s="57">
        <v>684</v>
      </c>
      <c r="C135" s="58">
        <v>2666</v>
      </c>
      <c r="D135" s="59"/>
      <c r="E135" s="60" t="s">
        <v>143</v>
      </c>
      <c r="F135" s="61">
        <v>1680000</v>
      </c>
      <c r="G135" s="16">
        <v>35.446428571428569</v>
      </c>
      <c r="H135" s="17">
        <v>595500</v>
      </c>
      <c r="I135" s="18">
        <v>675000</v>
      </c>
      <c r="J135" s="19">
        <v>409500</v>
      </c>
    </row>
    <row r="136" spans="1:10" ht="15" customHeight="1">
      <c r="A136" s="10">
        <v>133</v>
      </c>
      <c r="B136" s="11">
        <v>2668</v>
      </c>
      <c r="C136" s="12">
        <v>2668</v>
      </c>
      <c r="D136" s="13" t="s">
        <v>144</v>
      </c>
      <c r="E136" s="14"/>
      <c r="F136" s="15">
        <v>660000</v>
      </c>
      <c r="G136" s="16">
        <v>5</v>
      </c>
      <c r="H136" s="17">
        <v>33000</v>
      </c>
      <c r="I136" s="18">
        <v>594000</v>
      </c>
      <c r="J136" s="19">
        <v>33000</v>
      </c>
    </row>
    <row r="137" spans="1:10" ht="15" customHeight="1">
      <c r="A137" s="10"/>
      <c r="B137" s="11">
        <v>16770</v>
      </c>
      <c r="C137" s="12">
        <v>2668</v>
      </c>
      <c r="D137" s="59"/>
      <c r="E137" s="62" t="s">
        <v>145</v>
      </c>
      <c r="F137" s="63">
        <v>1200000</v>
      </c>
      <c r="G137" s="16">
        <v>40.6175</v>
      </c>
      <c r="H137" s="17">
        <v>487410</v>
      </c>
      <c r="I137" s="18">
        <v>594000</v>
      </c>
      <c r="J137" s="19">
        <v>118590</v>
      </c>
    </row>
    <row r="138" spans="1:10" ht="15" customHeight="1">
      <c r="A138" s="56"/>
      <c r="B138" s="57">
        <v>685</v>
      </c>
      <c r="C138" s="58">
        <v>2668</v>
      </c>
      <c r="D138" s="59"/>
      <c r="E138" s="60" t="s">
        <v>146</v>
      </c>
      <c r="F138" s="61">
        <v>1344000</v>
      </c>
      <c r="G138" s="16">
        <v>36.265625241071426</v>
      </c>
      <c r="H138" s="17">
        <v>487410.00323999999</v>
      </c>
      <c r="I138" s="18">
        <v>594000</v>
      </c>
      <c r="J138" s="19">
        <v>262589.99676000001</v>
      </c>
    </row>
    <row r="139" spans="1:10" ht="15" customHeight="1">
      <c r="A139" s="10">
        <v>134</v>
      </c>
      <c r="B139" s="11">
        <v>686</v>
      </c>
      <c r="C139" s="12">
        <v>686</v>
      </c>
      <c r="D139" s="20" t="s">
        <v>147</v>
      </c>
      <c r="E139" s="21"/>
      <c r="F139" s="22">
        <v>2300000</v>
      </c>
      <c r="G139" s="16">
        <v>10</v>
      </c>
      <c r="H139" s="17">
        <v>230000</v>
      </c>
      <c r="I139" s="18">
        <v>2070000</v>
      </c>
      <c r="J139" s="19">
        <v>0</v>
      </c>
    </row>
    <row r="140" spans="1:10" ht="15" customHeight="1">
      <c r="A140" s="10">
        <v>135</v>
      </c>
      <c r="B140" s="11">
        <v>2088</v>
      </c>
      <c r="C140" s="12">
        <v>2088</v>
      </c>
      <c r="D140" s="23" t="s">
        <v>148</v>
      </c>
      <c r="E140" s="24"/>
      <c r="F140" s="25">
        <v>1706500</v>
      </c>
      <c r="G140" s="16">
        <v>10</v>
      </c>
      <c r="H140" s="17">
        <v>170650</v>
      </c>
      <c r="I140" s="18">
        <v>1194550</v>
      </c>
      <c r="J140" s="19">
        <v>341300</v>
      </c>
    </row>
    <row r="141" spans="1:10" ht="15" customHeight="1">
      <c r="A141" s="37">
        <v>136</v>
      </c>
      <c r="B141" s="38">
        <v>21460</v>
      </c>
      <c r="C141" s="39">
        <v>21460</v>
      </c>
      <c r="D141" s="43" t="s">
        <v>149</v>
      </c>
      <c r="E141" s="44"/>
      <c r="F141" s="45">
        <v>4200000</v>
      </c>
      <c r="G141" s="16">
        <v>10</v>
      </c>
      <c r="H141" s="17">
        <v>420000</v>
      </c>
      <c r="I141" s="18">
        <v>2940000</v>
      </c>
      <c r="J141" s="19">
        <v>840000</v>
      </c>
    </row>
    <row r="142" spans="1:10" ht="15" customHeight="1">
      <c r="A142" s="10">
        <v>137</v>
      </c>
      <c r="B142" s="11">
        <v>1900</v>
      </c>
      <c r="C142" s="12">
        <v>1900</v>
      </c>
      <c r="D142" s="13" t="s">
        <v>150</v>
      </c>
      <c r="E142" s="14"/>
      <c r="F142" s="52">
        <v>723000</v>
      </c>
      <c r="G142" s="16">
        <v>10</v>
      </c>
      <c r="H142" s="17">
        <v>72300</v>
      </c>
      <c r="I142" s="18">
        <v>506100</v>
      </c>
      <c r="J142" s="19">
        <v>144600</v>
      </c>
    </row>
    <row r="143" spans="1:10" ht="15" customHeight="1">
      <c r="A143" s="10">
        <v>138</v>
      </c>
      <c r="B143" s="11">
        <v>1570</v>
      </c>
      <c r="C143" s="12">
        <v>1570</v>
      </c>
      <c r="D143" s="13" t="s">
        <v>151</v>
      </c>
      <c r="E143" s="14"/>
      <c r="F143" s="22">
        <v>1650000</v>
      </c>
      <c r="G143" s="16">
        <v>10</v>
      </c>
      <c r="H143" s="17">
        <v>165000</v>
      </c>
      <c r="I143" s="18">
        <v>1155000</v>
      </c>
      <c r="J143" s="19">
        <v>330000</v>
      </c>
    </row>
    <row r="144" spans="1:10" ht="15" customHeight="1">
      <c r="A144" s="10">
        <v>139</v>
      </c>
      <c r="B144" s="11">
        <v>17435</v>
      </c>
      <c r="C144" s="12">
        <v>17435</v>
      </c>
      <c r="D144" s="13" t="s">
        <v>152</v>
      </c>
      <c r="E144" s="14"/>
      <c r="F144" s="22">
        <v>2600000</v>
      </c>
      <c r="G144" s="16">
        <v>30.76923076923077</v>
      </c>
      <c r="H144" s="17">
        <v>800000</v>
      </c>
      <c r="I144" s="18">
        <v>1400000</v>
      </c>
      <c r="J144" s="19">
        <v>400000</v>
      </c>
    </row>
    <row r="145" spans="1:10" ht="15" customHeight="1">
      <c r="A145" s="37">
        <v>140</v>
      </c>
      <c r="B145" s="38">
        <v>1165</v>
      </c>
      <c r="C145" s="39">
        <v>1165</v>
      </c>
      <c r="D145" s="43" t="s">
        <v>153</v>
      </c>
      <c r="E145" s="44"/>
      <c r="F145" s="45">
        <v>250000</v>
      </c>
      <c r="G145" s="16">
        <v>10</v>
      </c>
      <c r="H145" s="17">
        <v>25000</v>
      </c>
      <c r="I145" s="18">
        <v>175000</v>
      </c>
      <c r="J145" s="19">
        <v>50000</v>
      </c>
    </row>
    <row r="146" spans="1:10" ht="15" customHeight="1">
      <c r="A146" s="37">
        <v>141</v>
      </c>
      <c r="B146" s="38">
        <v>2149</v>
      </c>
      <c r="C146" s="39">
        <v>2149</v>
      </c>
      <c r="D146" s="40" t="s">
        <v>154</v>
      </c>
      <c r="E146" s="41"/>
      <c r="F146" s="42">
        <v>350000</v>
      </c>
      <c r="G146" s="16">
        <v>10</v>
      </c>
      <c r="H146" s="17">
        <v>35000</v>
      </c>
      <c r="I146" s="18">
        <v>245000</v>
      </c>
      <c r="J146" s="19">
        <v>70000</v>
      </c>
    </row>
    <row r="147" spans="1:10" ht="15" customHeight="1">
      <c r="A147" s="10">
        <v>142</v>
      </c>
      <c r="B147" s="11">
        <v>769</v>
      </c>
      <c r="C147" s="12">
        <v>769</v>
      </c>
      <c r="D147" s="20" t="s">
        <v>155</v>
      </c>
      <c r="E147" s="21"/>
      <c r="F147" s="22">
        <v>280000</v>
      </c>
      <c r="G147" s="16">
        <v>10</v>
      </c>
      <c r="H147" s="17">
        <v>28000</v>
      </c>
      <c r="I147" s="18">
        <v>196000</v>
      </c>
      <c r="J147" s="19">
        <v>56000</v>
      </c>
    </row>
    <row r="148" spans="1:10" ht="15" customHeight="1">
      <c r="A148" s="10">
        <v>143</v>
      </c>
      <c r="B148" s="11">
        <v>10786</v>
      </c>
      <c r="C148" s="12">
        <v>10786</v>
      </c>
      <c r="D148" s="13" t="s">
        <v>156</v>
      </c>
      <c r="E148" s="14"/>
      <c r="F148" s="25">
        <v>750000</v>
      </c>
      <c r="G148" s="16">
        <v>30</v>
      </c>
      <c r="H148" s="17">
        <v>225000</v>
      </c>
      <c r="I148" s="18">
        <v>0</v>
      </c>
      <c r="J148" s="19">
        <v>525000</v>
      </c>
    </row>
    <row r="149" spans="1:10" ht="15" customHeight="1">
      <c r="A149" s="10">
        <v>144</v>
      </c>
      <c r="B149" s="11">
        <v>803</v>
      </c>
      <c r="C149" s="12">
        <v>803</v>
      </c>
      <c r="D149" s="20" t="s">
        <v>157</v>
      </c>
      <c r="E149" s="21"/>
      <c r="F149" s="15">
        <v>26000</v>
      </c>
      <c r="G149" s="16">
        <v>10</v>
      </c>
      <c r="H149" s="17">
        <v>2600</v>
      </c>
      <c r="I149" s="64">
        <v>18200</v>
      </c>
      <c r="J149" s="65">
        <v>5200</v>
      </c>
    </row>
    <row r="150" spans="1:10" ht="15" customHeight="1">
      <c r="A150" s="10">
        <v>145</v>
      </c>
      <c r="B150" s="11">
        <v>2153</v>
      </c>
      <c r="C150" s="12">
        <v>2153</v>
      </c>
      <c r="D150" s="20" t="s">
        <v>158</v>
      </c>
      <c r="E150" s="21"/>
      <c r="F150" s="15">
        <v>3500000</v>
      </c>
      <c r="G150" s="16">
        <v>10</v>
      </c>
      <c r="H150" s="17">
        <v>350000</v>
      </c>
      <c r="I150" s="18">
        <v>2450000</v>
      </c>
      <c r="J150" s="19">
        <v>700000</v>
      </c>
    </row>
    <row r="151" spans="1:10" ht="15" customHeight="1">
      <c r="A151" s="10">
        <v>146</v>
      </c>
      <c r="B151" s="11">
        <v>804</v>
      </c>
      <c r="C151" s="12">
        <v>804</v>
      </c>
      <c r="D151" s="23" t="s">
        <v>159</v>
      </c>
      <c r="E151" s="14"/>
      <c r="F151" s="15">
        <v>250000</v>
      </c>
      <c r="G151" s="16">
        <v>30</v>
      </c>
      <c r="H151" s="17">
        <v>75000</v>
      </c>
      <c r="I151" s="18">
        <v>0</v>
      </c>
      <c r="J151" s="19">
        <v>175000</v>
      </c>
    </row>
    <row r="152" spans="1:10" ht="15" customHeight="1">
      <c r="A152" s="10">
        <v>147</v>
      </c>
      <c r="B152" s="11">
        <v>811</v>
      </c>
      <c r="C152" s="12">
        <v>811</v>
      </c>
      <c r="D152" s="13" t="s">
        <v>160</v>
      </c>
      <c r="E152" s="14"/>
      <c r="F152" s="52">
        <v>3600</v>
      </c>
      <c r="G152" s="16">
        <v>10</v>
      </c>
      <c r="H152" s="17">
        <v>360</v>
      </c>
      <c r="I152" s="18">
        <v>2520</v>
      </c>
      <c r="J152" s="19">
        <v>720</v>
      </c>
    </row>
    <row r="153" spans="1:10" ht="15" customHeight="1">
      <c r="A153" s="10">
        <v>148</v>
      </c>
      <c r="B153" s="11">
        <v>11655</v>
      </c>
      <c r="C153" s="12">
        <v>11655</v>
      </c>
      <c r="D153" s="13" t="s">
        <v>161</v>
      </c>
      <c r="E153" s="14"/>
      <c r="F153" s="52">
        <v>73000</v>
      </c>
      <c r="G153" s="16">
        <v>10</v>
      </c>
      <c r="H153" s="17">
        <v>7300</v>
      </c>
      <c r="I153" s="18">
        <v>51100</v>
      </c>
      <c r="J153" s="19">
        <v>14600</v>
      </c>
    </row>
    <row r="154" spans="1:10" ht="15" customHeight="1">
      <c r="A154" s="10">
        <v>149</v>
      </c>
      <c r="B154" s="11">
        <v>812</v>
      </c>
      <c r="C154" s="12">
        <v>812</v>
      </c>
      <c r="D154" s="13" t="s">
        <v>162</v>
      </c>
      <c r="E154" s="14"/>
      <c r="F154" s="52">
        <v>2000</v>
      </c>
      <c r="G154" s="16">
        <v>10</v>
      </c>
      <c r="H154" s="17">
        <v>200</v>
      </c>
      <c r="I154" s="18">
        <v>1400</v>
      </c>
      <c r="J154" s="19">
        <v>400</v>
      </c>
    </row>
    <row r="155" spans="1:10" ht="15" customHeight="1">
      <c r="A155" s="10">
        <v>150</v>
      </c>
      <c r="B155" s="11">
        <v>785</v>
      </c>
      <c r="C155" s="12">
        <v>785</v>
      </c>
      <c r="D155" s="13" t="s">
        <v>163</v>
      </c>
      <c r="E155" s="14"/>
      <c r="F155" s="52">
        <v>250000</v>
      </c>
      <c r="G155" s="16">
        <v>10</v>
      </c>
      <c r="H155" s="17">
        <v>25000</v>
      </c>
      <c r="I155" s="18">
        <v>175000</v>
      </c>
      <c r="J155" s="19">
        <v>50000</v>
      </c>
    </row>
    <row r="156" spans="1:10" ht="15" customHeight="1">
      <c r="A156" s="10">
        <v>151</v>
      </c>
      <c r="B156" s="11">
        <v>2246</v>
      </c>
      <c r="C156" s="12">
        <v>2246</v>
      </c>
      <c r="D156" s="13" t="s">
        <v>164</v>
      </c>
      <c r="E156" s="14"/>
      <c r="F156" s="52">
        <v>8200</v>
      </c>
      <c r="G156" s="16">
        <v>10</v>
      </c>
      <c r="H156" s="17">
        <v>820</v>
      </c>
      <c r="I156" s="18">
        <v>5740</v>
      </c>
      <c r="J156" s="19">
        <v>1640</v>
      </c>
    </row>
    <row r="157" spans="1:10" ht="15" customHeight="1">
      <c r="A157" s="10">
        <v>152</v>
      </c>
      <c r="B157" s="11">
        <v>813</v>
      </c>
      <c r="C157" s="12">
        <v>813</v>
      </c>
      <c r="D157" s="13" t="s">
        <v>165</v>
      </c>
      <c r="E157" s="14"/>
      <c r="F157" s="52">
        <v>3500</v>
      </c>
      <c r="G157" s="16">
        <v>10</v>
      </c>
      <c r="H157" s="17">
        <v>350</v>
      </c>
      <c r="I157" s="18">
        <v>2450</v>
      </c>
      <c r="J157" s="19">
        <v>700</v>
      </c>
    </row>
    <row r="158" spans="1:10" ht="15" customHeight="1">
      <c r="A158" s="10">
        <v>153</v>
      </c>
      <c r="B158" s="11">
        <v>9916</v>
      </c>
      <c r="C158" s="12">
        <v>9916</v>
      </c>
      <c r="D158" s="13" t="s">
        <v>166</v>
      </c>
      <c r="E158" s="14"/>
      <c r="F158" s="52">
        <v>5000</v>
      </c>
      <c r="G158" s="16">
        <v>10</v>
      </c>
      <c r="H158" s="17">
        <v>500</v>
      </c>
      <c r="I158" s="18">
        <v>3500</v>
      </c>
      <c r="J158" s="19">
        <v>1000</v>
      </c>
    </row>
    <row r="159" spans="1:10" ht="15" customHeight="1">
      <c r="A159" s="10">
        <v>154</v>
      </c>
      <c r="B159" s="11">
        <v>826</v>
      </c>
      <c r="C159" s="12">
        <v>826</v>
      </c>
      <c r="D159" s="13" t="s">
        <v>167</v>
      </c>
      <c r="E159" s="14"/>
      <c r="F159" s="52">
        <v>970000</v>
      </c>
      <c r="G159" s="16">
        <v>10</v>
      </c>
      <c r="H159" s="17">
        <v>97000</v>
      </c>
      <c r="I159" s="18">
        <v>679000</v>
      </c>
      <c r="J159" s="19">
        <v>194000</v>
      </c>
    </row>
    <row r="160" spans="1:10" ht="15" customHeight="1">
      <c r="A160" s="10">
        <v>155</v>
      </c>
      <c r="B160" s="11">
        <v>2388</v>
      </c>
      <c r="C160" s="12">
        <v>2388</v>
      </c>
      <c r="D160" s="13" t="s">
        <v>168</v>
      </c>
      <c r="E160" s="14"/>
      <c r="F160" s="52">
        <v>495000</v>
      </c>
      <c r="G160" s="16">
        <v>10</v>
      </c>
      <c r="H160" s="17">
        <v>49500</v>
      </c>
      <c r="I160" s="18">
        <v>346500</v>
      </c>
      <c r="J160" s="19">
        <v>99000</v>
      </c>
    </row>
    <row r="161" spans="1:10" ht="15" customHeight="1">
      <c r="A161" s="10">
        <v>156</v>
      </c>
      <c r="B161" s="11">
        <v>23212</v>
      </c>
      <c r="C161" s="12">
        <v>23212</v>
      </c>
      <c r="D161" s="13" t="s">
        <v>169</v>
      </c>
      <c r="E161" s="14"/>
      <c r="F161" s="52">
        <v>385000</v>
      </c>
      <c r="G161" s="16">
        <v>10</v>
      </c>
      <c r="H161" s="17">
        <v>38500</v>
      </c>
      <c r="I161" s="18">
        <v>269500</v>
      </c>
      <c r="J161" s="19">
        <v>77000</v>
      </c>
    </row>
    <row r="162" spans="1:10" ht="15" customHeight="1">
      <c r="A162" s="10">
        <v>157</v>
      </c>
      <c r="B162" s="11">
        <v>23213</v>
      </c>
      <c r="C162" s="12">
        <v>23213</v>
      </c>
      <c r="D162" s="13" t="s">
        <v>170</v>
      </c>
      <c r="E162" s="14"/>
      <c r="F162" s="52">
        <v>700000</v>
      </c>
      <c r="G162" s="16">
        <v>10</v>
      </c>
      <c r="H162" s="17">
        <v>70000</v>
      </c>
      <c r="I162" s="18">
        <v>490000</v>
      </c>
      <c r="J162" s="19">
        <v>140000</v>
      </c>
    </row>
    <row r="163" spans="1:10" ht="15" customHeight="1">
      <c r="A163" s="10">
        <v>158</v>
      </c>
      <c r="B163" s="11">
        <v>23214</v>
      </c>
      <c r="C163" s="12">
        <v>23214</v>
      </c>
      <c r="D163" s="13" t="s">
        <v>171</v>
      </c>
      <c r="E163" s="14"/>
      <c r="F163" s="52">
        <v>740000</v>
      </c>
      <c r="G163" s="16">
        <v>10</v>
      </c>
      <c r="H163" s="17">
        <v>74000</v>
      </c>
      <c r="I163" s="18">
        <v>518000</v>
      </c>
      <c r="J163" s="19">
        <v>148000</v>
      </c>
    </row>
    <row r="164" spans="1:10" ht="15" customHeight="1">
      <c r="A164" s="37">
        <v>159</v>
      </c>
      <c r="B164" s="38">
        <v>824</v>
      </c>
      <c r="C164" s="39">
        <v>824</v>
      </c>
      <c r="D164" s="49" t="s">
        <v>172</v>
      </c>
      <c r="E164" s="50"/>
      <c r="F164" s="66">
        <v>2250</v>
      </c>
      <c r="G164" s="16">
        <v>10</v>
      </c>
      <c r="H164" s="17">
        <v>225</v>
      </c>
      <c r="I164" s="18">
        <v>1575</v>
      </c>
      <c r="J164" s="19">
        <v>450</v>
      </c>
    </row>
    <row r="165" spans="1:10" ht="15" customHeight="1">
      <c r="A165" s="10">
        <v>160</v>
      </c>
      <c r="B165" s="11">
        <v>2161</v>
      </c>
      <c r="C165" s="12">
        <v>2161</v>
      </c>
      <c r="D165" s="13" t="s">
        <v>173</v>
      </c>
      <c r="E165" s="14"/>
      <c r="F165" s="52">
        <v>58000</v>
      </c>
      <c r="G165" s="16">
        <v>10</v>
      </c>
      <c r="H165" s="17">
        <v>5800</v>
      </c>
      <c r="I165" s="18">
        <v>40600</v>
      </c>
      <c r="J165" s="19">
        <v>11600</v>
      </c>
    </row>
    <row r="166" spans="1:10" ht="15" customHeight="1">
      <c r="A166" s="10">
        <v>161</v>
      </c>
      <c r="B166" s="11">
        <v>9431</v>
      </c>
      <c r="C166" s="12">
        <v>9431</v>
      </c>
      <c r="D166" s="13" t="s">
        <v>174</v>
      </c>
      <c r="E166" s="14"/>
      <c r="F166" s="52">
        <v>61500</v>
      </c>
      <c r="G166" s="16">
        <v>10</v>
      </c>
      <c r="H166" s="17">
        <v>6150</v>
      </c>
      <c r="I166" s="18">
        <v>43050</v>
      </c>
      <c r="J166" s="19">
        <v>12300</v>
      </c>
    </row>
    <row r="167" spans="1:10" ht="15" customHeight="1">
      <c r="A167" s="10">
        <v>162</v>
      </c>
      <c r="B167" s="11">
        <v>828</v>
      </c>
      <c r="C167" s="12">
        <v>828</v>
      </c>
      <c r="D167" s="13" t="s">
        <v>175</v>
      </c>
      <c r="E167" s="14"/>
      <c r="F167" s="52">
        <v>51000</v>
      </c>
      <c r="G167" s="16">
        <v>10</v>
      </c>
      <c r="H167" s="17">
        <v>5100</v>
      </c>
      <c r="I167" s="18">
        <v>35700</v>
      </c>
      <c r="J167" s="19">
        <v>10200</v>
      </c>
    </row>
    <row r="168" spans="1:10" ht="15" customHeight="1">
      <c r="A168" s="10">
        <v>163</v>
      </c>
      <c r="B168" s="11">
        <v>2158</v>
      </c>
      <c r="C168" s="67">
        <v>2158</v>
      </c>
      <c r="D168" s="13" t="s">
        <v>176</v>
      </c>
      <c r="E168" s="53"/>
      <c r="F168" s="52">
        <v>100000</v>
      </c>
      <c r="G168" s="16">
        <v>10</v>
      </c>
      <c r="H168" s="17">
        <v>10000</v>
      </c>
      <c r="I168" s="18">
        <v>70000</v>
      </c>
      <c r="J168" s="19">
        <v>20000</v>
      </c>
    </row>
    <row r="169" spans="1:10" ht="15" customHeight="1">
      <c r="A169" s="10">
        <v>164</v>
      </c>
      <c r="B169" s="11">
        <v>20627</v>
      </c>
      <c r="C169" s="12">
        <v>20627</v>
      </c>
      <c r="D169" s="13" t="s">
        <v>177</v>
      </c>
      <c r="E169" s="14"/>
      <c r="F169" s="52">
        <v>376500</v>
      </c>
      <c r="G169" s="16">
        <v>10</v>
      </c>
      <c r="H169" s="17">
        <v>37650</v>
      </c>
      <c r="I169" s="18">
        <v>263550</v>
      </c>
      <c r="J169" s="19">
        <v>75300</v>
      </c>
    </row>
    <row r="170" spans="1:10" ht="15" customHeight="1">
      <c r="A170" s="10">
        <v>165</v>
      </c>
      <c r="B170" s="11">
        <v>836</v>
      </c>
      <c r="C170" s="12">
        <v>836</v>
      </c>
      <c r="D170" s="13" t="s">
        <v>178</v>
      </c>
      <c r="E170" s="14"/>
      <c r="F170" s="52">
        <v>112000</v>
      </c>
      <c r="G170" s="16">
        <v>10</v>
      </c>
      <c r="H170" s="17">
        <v>11200</v>
      </c>
      <c r="I170" s="18">
        <v>78400</v>
      </c>
      <c r="J170" s="19">
        <v>22400</v>
      </c>
    </row>
    <row r="171" spans="1:10" ht="15" customHeight="1">
      <c r="A171" s="10">
        <v>166</v>
      </c>
      <c r="B171" s="11">
        <v>1877</v>
      </c>
      <c r="C171" s="12">
        <v>1877</v>
      </c>
      <c r="D171" s="13" t="s">
        <v>179</v>
      </c>
      <c r="E171" s="14"/>
      <c r="F171" s="52">
        <v>500000</v>
      </c>
      <c r="G171" s="16">
        <v>10</v>
      </c>
      <c r="H171" s="17">
        <v>50000</v>
      </c>
      <c r="I171" s="18">
        <v>350000</v>
      </c>
      <c r="J171" s="19">
        <v>100000</v>
      </c>
    </row>
    <row r="172" spans="1:10" ht="15" customHeight="1">
      <c r="A172" s="10">
        <v>167</v>
      </c>
      <c r="B172" s="11">
        <v>858</v>
      </c>
      <c r="C172" s="12">
        <v>858</v>
      </c>
      <c r="D172" s="13" t="s">
        <v>180</v>
      </c>
      <c r="E172" s="14"/>
      <c r="F172" s="52">
        <v>280000</v>
      </c>
      <c r="G172" s="16">
        <v>10</v>
      </c>
      <c r="H172" s="17">
        <v>28000</v>
      </c>
      <c r="I172" s="18">
        <v>196000</v>
      </c>
      <c r="J172" s="19">
        <v>56000</v>
      </c>
    </row>
    <row r="173" spans="1:10" ht="15" customHeight="1">
      <c r="A173" s="10">
        <v>168</v>
      </c>
      <c r="B173" s="11">
        <v>859</v>
      </c>
      <c r="C173" s="12">
        <v>859</v>
      </c>
      <c r="D173" s="13" t="s">
        <v>181</v>
      </c>
      <c r="E173" s="14"/>
      <c r="F173" s="52">
        <v>1400000</v>
      </c>
      <c r="G173" s="16">
        <v>10</v>
      </c>
      <c r="H173" s="17">
        <v>140000</v>
      </c>
      <c r="I173" s="18">
        <v>980000</v>
      </c>
      <c r="J173" s="19">
        <v>280000</v>
      </c>
    </row>
    <row r="174" spans="1:10" ht="15" customHeight="1">
      <c r="A174" s="10">
        <v>169</v>
      </c>
      <c r="B174" s="11">
        <v>928</v>
      </c>
      <c r="C174" s="12">
        <v>928</v>
      </c>
      <c r="D174" s="13" t="s">
        <v>182</v>
      </c>
      <c r="E174" s="14"/>
      <c r="F174" s="52">
        <v>25600</v>
      </c>
      <c r="G174" s="16">
        <v>10</v>
      </c>
      <c r="H174" s="17">
        <v>2560</v>
      </c>
      <c r="I174" s="18">
        <v>17920</v>
      </c>
      <c r="J174" s="19">
        <v>5120</v>
      </c>
    </row>
    <row r="175" spans="1:10" ht="15" customHeight="1">
      <c r="A175" s="10">
        <v>170</v>
      </c>
      <c r="B175" s="11">
        <v>2391</v>
      </c>
      <c r="C175" s="12">
        <v>2391</v>
      </c>
      <c r="D175" s="13" t="s">
        <v>183</v>
      </c>
      <c r="E175" s="14"/>
      <c r="F175" s="52">
        <v>26000000</v>
      </c>
      <c r="G175" s="16">
        <v>10</v>
      </c>
      <c r="H175" s="17">
        <v>2600000</v>
      </c>
      <c r="I175" s="18">
        <v>18200000</v>
      </c>
      <c r="J175" s="19">
        <v>5200000</v>
      </c>
    </row>
    <row r="176" spans="1:10" ht="15" customHeight="1">
      <c r="A176" s="10">
        <v>171</v>
      </c>
      <c r="B176" s="11">
        <v>1916</v>
      </c>
      <c r="C176" s="12">
        <v>1916</v>
      </c>
      <c r="D176" s="13" t="s">
        <v>184</v>
      </c>
      <c r="E176" s="14"/>
      <c r="F176" s="15">
        <v>2360000</v>
      </c>
      <c r="G176" s="16">
        <v>10</v>
      </c>
      <c r="H176" s="17">
        <v>236000</v>
      </c>
      <c r="I176" s="18">
        <v>1652000</v>
      </c>
      <c r="J176" s="19">
        <v>472000</v>
      </c>
    </row>
    <row r="177" spans="1:10" ht="15" customHeight="1">
      <c r="A177" s="10">
        <v>172</v>
      </c>
      <c r="B177" s="11">
        <v>1915</v>
      </c>
      <c r="C177" s="12">
        <v>1915</v>
      </c>
      <c r="D177" s="13" t="s">
        <v>185</v>
      </c>
      <c r="E177" s="14"/>
      <c r="F177" s="15">
        <v>1180000</v>
      </c>
      <c r="G177" s="16">
        <v>10</v>
      </c>
      <c r="H177" s="17">
        <v>118000</v>
      </c>
      <c r="I177" s="18">
        <v>826000</v>
      </c>
      <c r="J177" s="19">
        <v>236000</v>
      </c>
    </row>
    <row r="178" spans="1:10" ht="15" customHeight="1">
      <c r="A178" s="31">
        <v>173</v>
      </c>
      <c r="B178" s="32">
        <v>24859</v>
      </c>
      <c r="C178" s="33">
        <v>24859</v>
      </c>
      <c r="D178" s="68" t="s">
        <v>186</v>
      </c>
      <c r="E178" s="69"/>
      <c r="F178" s="70">
        <v>20000</v>
      </c>
      <c r="G178" s="16">
        <v>10</v>
      </c>
      <c r="H178" s="17">
        <v>2000</v>
      </c>
      <c r="I178" s="18">
        <v>14000</v>
      </c>
      <c r="J178" s="19">
        <v>4000</v>
      </c>
    </row>
    <row r="179" spans="1:10" ht="15" customHeight="1">
      <c r="A179" s="10"/>
      <c r="B179" s="11">
        <v>2395</v>
      </c>
      <c r="C179" s="12">
        <v>2395</v>
      </c>
      <c r="D179" s="13" t="s">
        <v>187</v>
      </c>
      <c r="E179" s="14"/>
      <c r="F179" s="15">
        <f>F178*150</f>
        <v>3000000</v>
      </c>
      <c r="G179" s="16">
        <v>10</v>
      </c>
      <c r="H179" s="17">
        <v>0</v>
      </c>
      <c r="I179" s="18">
        <v>0</v>
      </c>
      <c r="J179" s="19">
        <v>0</v>
      </c>
    </row>
    <row r="180" spans="1:10" ht="15" customHeight="1">
      <c r="A180" s="10"/>
      <c r="B180" s="11">
        <v>4098</v>
      </c>
      <c r="C180" s="12">
        <v>4098</v>
      </c>
      <c r="D180" s="13" t="s">
        <v>188</v>
      </c>
      <c r="E180" s="14"/>
      <c r="F180" s="15">
        <f>F178*300</f>
        <v>6000000</v>
      </c>
      <c r="G180" s="16">
        <v>10</v>
      </c>
      <c r="H180" s="17">
        <v>0</v>
      </c>
      <c r="I180" s="18">
        <v>0</v>
      </c>
      <c r="J180" s="19">
        <v>0</v>
      </c>
    </row>
    <row r="181" spans="1:10" ht="15" customHeight="1">
      <c r="A181" s="10"/>
      <c r="B181" s="11">
        <v>943</v>
      </c>
      <c r="C181" s="12">
        <v>943</v>
      </c>
      <c r="D181" s="13" t="s">
        <v>189</v>
      </c>
      <c r="E181" s="14"/>
      <c r="F181" s="15">
        <f>F178*30</f>
        <v>600000</v>
      </c>
      <c r="G181" s="16">
        <v>10</v>
      </c>
      <c r="H181" s="17">
        <v>0</v>
      </c>
      <c r="I181" s="18">
        <v>0</v>
      </c>
      <c r="J181" s="19">
        <v>0</v>
      </c>
    </row>
    <row r="182" spans="1:10" ht="15" customHeight="1">
      <c r="A182" s="10"/>
      <c r="B182" s="11">
        <v>2396</v>
      </c>
      <c r="C182" s="12">
        <v>2396</v>
      </c>
      <c r="D182" s="13" t="s">
        <v>190</v>
      </c>
      <c r="E182" s="14"/>
      <c r="F182" s="15">
        <f>F178*100</f>
        <v>2000000</v>
      </c>
      <c r="G182" s="16">
        <v>10</v>
      </c>
      <c r="H182" s="17">
        <v>0</v>
      </c>
      <c r="I182" s="18">
        <v>0</v>
      </c>
      <c r="J182" s="19">
        <v>0</v>
      </c>
    </row>
    <row r="183" spans="1:10" ht="15" customHeight="1">
      <c r="A183" s="10">
        <v>174</v>
      </c>
      <c r="B183" s="11">
        <v>1899</v>
      </c>
      <c r="C183" s="12">
        <v>1899</v>
      </c>
      <c r="D183" s="13" t="s">
        <v>191</v>
      </c>
      <c r="E183" s="14"/>
      <c r="F183" s="15">
        <v>325000</v>
      </c>
      <c r="G183" s="16">
        <v>10</v>
      </c>
      <c r="H183" s="17">
        <v>32500</v>
      </c>
      <c r="I183" s="18">
        <v>227500</v>
      </c>
      <c r="J183" s="19">
        <v>65000</v>
      </c>
    </row>
    <row r="184" spans="1:10" ht="15" customHeight="1">
      <c r="A184" s="10">
        <v>175</v>
      </c>
      <c r="B184" s="11">
        <v>18972</v>
      </c>
      <c r="C184" s="12">
        <v>18972</v>
      </c>
      <c r="D184" s="13" t="s">
        <v>192</v>
      </c>
      <c r="E184" s="21"/>
      <c r="F184" s="15">
        <v>5700000</v>
      </c>
      <c r="G184" s="16">
        <v>10</v>
      </c>
      <c r="H184" s="17">
        <v>570000</v>
      </c>
      <c r="I184" s="18">
        <v>3990000</v>
      </c>
      <c r="J184" s="19">
        <v>1140000</v>
      </c>
    </row>
    <row r="185" spans="1:10" ht="15" customHeight="1">
      <c r="A185" s="10">
        <v>176</v>
      </c>
      <c r="B185" s="11">
        <v>11510</v>
      </c>
      <c r="C185" s="12">
        <v>11510</v>
      </c>
      <c r="D185" s="13" t="s">
        <v>193</v>
      </c>
      <c r="E185" s="14"/>
      <c r="F185" s="15">
        <v>1500000</v>
      </c>
      <c r="G185" s="16">
        <v>10</v>
      </c>
      <c r="H185" s="17">
        <v>150000</v>
      </c>
      <c r="I185" s="18">
        <v>1050000</v>
      </c>
      <c r="J185" s="19">
        <v>300000</v>
      </c>
    </row>
    <row r="186" spans="1:10" ht="15" customHeight="1">
      <c r="A186" s="10">
        <v>177</v>
      </c>
      <c r="B186" s="11">
        <v>8501</v>
      </c>
      <c r="C186" s="12">
        <v>8501</v>
      </c>
      <c r="D186" s="13" t="s">
        <v>194</v>
      </c>
      <c r="E186" s="14"/>
      <c r="F186" s="15">
        <v>11750000</v>
      </c>
      <c r="G186" s="16">
        <v>10</v>
      </c>
      <c r="H186" s="17">
        <v>1175000</v>
      </c>
      <c r="I186" s="18">
        <v>8225000</v>
      </c>
      <c r="J186" s="19">
        <v>2350000</v>
      </c>
    </row>
    <row r="187" spans="1:10" ht="15" customHeight="1">
      <c r="A187" s="10">
        <v>178</v>
      </c>
      <c r="B187" s="11">
        <v>1650</v>
      </c>
      <c r="C187" s="12">
        <v>1650</v>
      </c>
      <c r="D187" s="13" t="s">
        <v>195</v>
      </c>
      <c r="E187" s="14"/>
      <c r="F187" s="15">
        <v>370000</v>
      </c>
      <c r="G187" s="16">
        <v>10</v>
      </c>
      <c r="H187" s="17">
        <v>37000</v>
      </c>
      <c r="I187" s="18">
        <v>259000</v>
      </c>
      <c r="J187" s="19">
        <v>74000</v>
      </c>
    </row>
    <row r="188" spans="1:10" ht="15" customHeight="1">
      <c r="A188" s="10">
        <v>179</v>
      </c>
      <c r="B188" s="11">
        <v>1055</v>
      </c>
      <c r="C188" s="12">
        <v>1055</v>
      </c>
      <c r="D188" s="13" t="s">
        <v>196</v>
      </c>
      <c r="E188" s="14"/>
      <c r="F188" s="15">
        <v>160000</v>
      </c>
      <c r="G188" s="16">
        <v>10</v>
      </c>
      <c r="H188" s="17">
        <v>16000</v>
      </c>
      <c r="I188" s="18">
        <v>112000</v>
      </c>
      <c r="J188" s="19">
        <v>32000</v>
      </c>
    </row>
    <row r="189" spans="1:10" ht="15" customHeight="1">
      <c r="A189" s="10">
        <v>180</v>
      </c>
      <c r="B189" s="11">
        <v>1891</v>
      </c>
      <c r="C189" s="12">
        <v>1891</v>
      </c>
      <c r="D189" s="13" t="s">
        <v>197</v>
      </c>
      <c r="E189" s="14"/>
      <c r="F189" s="15">
        <v>3700</v>
      </c>
      <c r="G189" s="16">
        <v>10</v>
      </c>
      <c r="H189" s="17">
        <v>370</v>
      </c>
      <c r="I189" s="18">
        <v>2590</v>
      </c>
      <c r="J189" s="19">
        <v>740</v>
      </c>
    </row>
    <row r="190" spans="1:10" ht="15" customHeight="1">
      <c r="A190" s="10">
        <v>181</v>
      </c>
      <c r="B190" s="11">
        <v>1921</v>
      </c>
      <c r="C190" s="12">
        <v>1921</v>
      </c>
      <c r="D190" s="13" t="s">
        <v>198</v>
      </c>
      <c r="E190" s="14"/>
      <c r="F190" s="15">
        <v>31000</v>
      </c>
      <c r="G190" s="16">
        <v>10</v>
      </c>
      <c r="H190" s="17">
        <v>3100</v>
      </c>
      <c r="I190" s="18">
        <v>27900</v>
      </c>
      <c r="J190" s="19">
        <v>0</v>
      </c>
    </row>
    <row r="191" spans="1:10" ht="15" customHeight="1">
      <c r="A191" s="10">
        <v>182</v>
      </c>
      <c r="B191" s="11">
        <v>2473</v>
      </c>
      <c r="C191" s="12">
        <v>2473</v>
      </c>
      <c r="D191" s="13" t="s">
        <v>199</v>
      </c>
      <c r="E191" s="14"/>
      <c r="F191" s="15">
        <v>4350000</v>
      </c>
      <c r="G191" s="16">
        <v>10</v>
      </c>
      <c r="H191" s="17">
        <v>435000</v>
      </c>
      <c r="I191" s="18">
        <v>3915000</v>
      </c>
      <c r="J191" s="19">
        <v>0</v>
      </c>
    </row>
    <row r="192" spans="1:10" ht="15" customHeight="1">
      <c r="A192" s="10">
        <v>183</v>
      </c>
      <c r="B192" s="11">
        <v>2474</v>
      </c>
      <c r="C192" s="12">
        <v>2474</v>
      </c>
      <c r="D192" s="13" t="s">
        <v>200</v>
      </c>
      <c r="E192" s="14"/>
      <c r="F192" s="15">
        <v>21500000</v>
      </c>
      <c r="G192" s="16">
        <v>10</v>
      </c>
      <c r="H192" s="17">
        <v>2150000</v>
      </c>
      <c r="I192" s="18">
        <v>19350000</v>
      </c>
      <c r="J192" s="19">
        <v>0</v>
      </c>
    </row>
    <row r="193" spans="1:10" ht="15" customHeight="1">
      <c r="A193" s="10">
        <v>184</v>
      </c>
      <c r="B193" s="11">
        <v>17038</v>
      </c>
      <c r="C193" s="12">
        <v>17038</v>
      </c>
      <c r="D193" s="13" t="s">
        <v>201</v>
      </c>
      <c r="E193" s="14"/>
      <c r="F193" s="15">
        <v>31000000</v>
      </c>
      <c r="G193" s="16">
        <v>30</v>
      </c>
      <c r="H193" s="17">
        <v>9300000</v>
      </c>
      <c r="I193" s="18">
        <v>0</v>
      </c>
      <c r="J193" s="19">
        <v>21700000</v>
      </c>
    </row>
    <row r="194" spans="1:10" ht="15" customHeight="1">
      <c r="A194" s="10">
        <v>185</v>
      </c>
      <c r="B194" s="11">
        <v>4000</v>
      </c>
      <c r="C194" s="12">
        <v>4000</v>
      </c>
      <c r="D194" s="13" t="s">
        <v>202</v>
      </c>
      <c r="E194" s="14"/>
      <c r="F194" s="15">
        <v>16500</v>
      </c>
      <c r="G194" s="16">
        <v>10</v>
      </c>
      <c r="H194" s="17">
        <v>1650</v>
      </c>
      <c r="I194" s="18">
        <v>11550</v>
      </c>
      <c r="J194" s="19">
        <v>3300</v>
      </c>
    </row>
    <row r="195" spans="1:10" ht="15" customHeight="1">
      <c r="A195" s="10">
        <v>186</v>
      </c>
      <c r="B195" s="11">
        <v>17791</v>
      </c>
      <c r="C195" s="12">
        <v>17791</v>
      </c>
      <c r="D195" s="13" t="s">
        <v>203</v>
      </c>
      <c r="E195" s="14"/>
      <c r="F195" s="15">
        <v>3500000</v>
      </c>
      <c r="G195" s="16">
        <v>30</v>
      </c>
      <c r="H195" s="17">
        <v>1050000</v>
      </c>
      <c r="I195" s="18">
        <v>2450000</v>
      </c>
      <c r="J195" s="19">
        <v>0</v>
      </c>
    </row>
    <row r="196" spans="1:10" ht="15" customHeight="1">
      <c r="A196" s="37">
        <v>187</v>
      </c>
      <c r="B196" s="38">
        <v>1161</v>
      </c>
      <c r="C196" s="39">
        <v>1161</v>
      </c>
      <c r="D196" s="43" t="s">
        <v>204</v>
      </c>
      <c r="E196" s="44"/>
      <c r="F196" s="45">
        <v>295000</v>
      </c>
      <c r="G196" s="16">
        <v>30</v>
      </c>
      <c r="H196" s="17">
        <v>88500</v>
      </c>
      <c r="I196" s="18">
        <v>206500</v>
      </c>
      <c r="J196" s="19">
        <v>0</v>
      </c>
    </row>
    <row r="197" spans="1:10" ht="15" customHeight="1">
      <c r="A197" s="10">
        <v>188</v>
      </c>
      <c r="B197" s="11">
        <v>9808</v>
      </c>
      <c r="C197" s="12">
        <v>9808</v>
      </c>
      <c r="D197" s="23" t="s">
        <v>205</v>
      </c>
      <c r="E197" s="24"/>
      <c r="F197" s="15">
        <v>2300000</v>
      </c>
      <c r="G197" s="16">
        <v>30</v>
      </c>
      <c r="H197" s="17">
        <v>690000</v>
      </c>
      <c r="I197" s="18">
        <v>1610000</v>
      </c>
      <c r="J197" s="19">
        <v>0</v>
      </c>
    </row>
    <row r="198" spans="1:10" ht="15" customHeight="1">
      <c r="A198" s="37">
        <v>189</v>
      </c>
      <c r="B198" s="38">
        <v>15846</v>
      </c>
      <c r="C198" s="39">
        <v>15846</v>
      </c>
      <c r="D198" s="49" t="s">
        <v>206</v>
      </c>
      <c r="E198" s="50"/>
      <c r="F198" s="51">
        <v>1961000</v>
      </c>
      <c r="G198" s="16">
        <v>30</v>
      </c>
      <c r="H198" s="17">
        <v>588300</v>
      </c>
      <c r="I198" s="18">
        <v>1372700</v>
      </c>
      <c r="J198" s="19">
        <v>0</v>
      </c>
    </row>
    <row r="199" spans="1:10" ht="15" customHeight="1">
      <c r="A199" s="10">
        <v>190</v>
      </c>
      <c r="B199" s="11">
        <v>9988</v>
      </c>
      <c r="C199" s="12">
        <v>9988</v>
      </c>
      <c r="D199" s="13" t="s">
        <v>207</v>
      </c>
      <c r="E199" s="14"/>
      <c r="F199" s="15">
        <v>1188000</v>
      </c>
      <c r="G199" s="16">
        <v>10</v>
      </c>
      <c r="H199" s="17">
        <v>118800</v>
      </c>
      <c r="I199" s="18">
        <v>831600</v>
      </c>
      <c r="J199" s="19">
        <v>237600</v>
      </c>
    </row>
    <row r="200" spans="1:10" ht="15" customHeight="1">
      <c r="A200" s="10">
        <v>191</v>
      </c>
      <c r="B200" s="11">
        <v>9753</v>
      </c>
      <c r="C200" s="12">
        <v>9753</v>
      </c>
      <c r="D200" s="13" t="s">
        <v>208</v>
      </c>
      <c r="E200" s="14"/>
      <c r="F200" s="15">
        <v>2375000</v>
      </c>
      <c r="G200" s="16">
        <v>10</v>
      </c>
      <c r="H200" s="17">
        <v>237500</v>
      </c>
      <c r="I200" s="18">
        <v>1662500</v>
      </c>
      <c r="J200" s="19">
        <v>475000</v>
      </c>
    </row>
    <row r="201" spans="1:10" ht="15" customHeight="1">
      <c r="A201" s="10">
        <v>192</v>
      </c>
      <c r="B201" s="11">
        <v>7804</v>
      </c>
      <c r="C201" s="12">
        <v>7804</v>
      </c>
      <c r="D201" s="13" t="s">
        <v>209</v>
      </c>
      <c r="E201" s="14"/>
      <c r="F201" s="15">
        <v>4750000</v>
      </c>
      <c r="G201" s="16">
        <v>10</v>
      </c>
      <c r="H201" s="17">
        <v>475000</v>
      </c>
      <c r="I201" s="18">
        <v>3325000</v>
      </c>
      <c r="J201" s="19">
        <v>950000</v>
      </c>
    </row>
    <row r="202" spans="1:10" ht="15" customHeight="1">
      <c r="A202" s="10">
        <v>193</v>
      </c>
      <c r="B202" s="11">
        <v>2087</v>
      </c>
      <c r="C202" s="12">
        <v>2087</v>
      </c>
      <c r="D202" s="20" t="s">
        <v>210</v>
      </c>
      <c r="E202" s="21"/>
      <c r="F202" s="22">
        <v>2400000</v>
      </c>
      <c r="G202" s="16">
        <v>10</v>
      </c>
      <c r="H202" s="17">
        <v>240000</v>
      </c>
      <c r="I202" s="18">
        <v>1680000</v>
      </c>
      <c r="J202" s="19">
        <v>480000</v>
      </c>
    </row>
    <row r="203" spans="1:10" ht="15" customHeight="1">
      <c r="A203" s="10">
        <v>194</v>
      </c>
      <c r="B203" s="11">
        <v>7384</v>
      </c>
      <c r="C203" s="12">
        <v>7384</v>
      </c>
      <c r="D203" s="20" t="s">
        <v>211</v>
      </c>
      <c r="E203" s="21"/>
      <c r="F203" s="22">
        <v>60000</v>
      </c>
      <c r="G203" s="16">
        <v>10</v>
      </c>
      <c r="H203" s="17">
        <v>6000</v>
      </c>
      <c r="I203" s="18">
        <v>54000</v>
      </c>
      <c r="J203" s="19">
        <v>0</v>
      </c>
    </row>
    <row r="204" spans="1:10" ht="15" customHeight="1">
      <c r="A204" s="10">
        <v>195</v>
      </c>
      <c r="B204" s="11">
        <v>6532</v>
      </c>
      <c r="C204" s="12">
        <v>6532</v>
      </c>
      <c r="D204" s="20" t="s">
        <v>212</v>
      </c>
      <c r="E204" s="21"/>
      <c r="F204" s="22">
        <v>210000</v>
      </c>
      <c r="G204" s="16">
        <v>10</v>
      </c>
      <c r="H204" s="17">
        <v>21000</v>
      </c>
      <c r="I204" s="18">
        <v>189000</v>
      </c>
      <c r="J204" s="19">
        <v>0</v>
      </c>
    </row>
    <row r="205" spans="1:10" ht="15" customHeight="1">
      <c r="A205" s="10">
        <v>196</v>
      </c>
      <c r="B205" s="11">
        <v>5949</v>
      </c>
      <c r="C205" s="12">
        <v>5949</v>
      </c>
      <c r="D205" s="23" t="s">
        <v>213</v>
      </c>
      <c r="E205" s="24"/>
      <c r="F205" s="25">
        <v>750000</v>
      </c>
      <c r="G205" s="16">
        <v>10</v>
      </c>
      <c r="H205" s="17">
        <v>75000</v>
      </c>
      <c r="I205" s="18">
        <v>675000</v>
      </c>
      <c r="J205" s="19">
        <v>0</v>
      </c>
    </row>
    <row r="206" spans="1:10" ht="15" customHeight="1">
      <c r="A206" s="10">
        <v>197</v>
      </c>
      <c r="B206" s="11">
        <v>19412</v>
      </c>
      <c r="C206" s="12">
        <v>19412</v>
      </c>
      <c r="D206" s="20" t="s">
        <v>214</v>
      </c>
      <c r="E206" s="21"/>
      <c r="F206" s="52">
        <v>1050000</v>
      </c>
      <c r="G206" s="16">
        <v>10</v>
      </c>
      <c r="H206" s="17">
        <v>105000</v>
      </c>
      <c r="I206" s="18">
        <v>735000</v>
      </c>
      <c r="J206" s="19">
        <v>210000</v>
      </c>
    </row>
    <row r="207" spans="1:10" ht="15" customHeight="1">
      <c r="A207" s="10">
        <v>198</v>
      </c>
      <c r="B207" s="11">
        <v>5950</v>
      </c>
      <c r="C207" s="12">
        <v>5950</v>
      </c>
      <c r="D207" s="20" t="s">
        <v>215</v>
      </c>
      <c r="E207" s="21"/>
      <c r="F207" s="25">
        <v>1680000</v>
      </c>
      <c r="G207" s="16">
        <v>10</v>
      </c>
      <c r="H207" s="17">
        <v>168000</v>
      </c>
      <c r="I207" s="18">
        <v>1512000</v>
      </c>
      <c r="J207" s="19">
        <v>0</v>
      </c>
    </row>
    <row r="208" spans="1:10" ht="15" customHeight="1">
      <c r="A208" s="10">
        <v>199</v>
      </c>
      <c r="B208" s="11">
        <v>13524</v>
      </c>
      <c r="C208" s="12">
        <v>13524</v>
      </c>
      <c r="D208" s="23" t="s">
        <v>216</v>
      </c>
      <c r="E208" s="21"/>
      <c r="F208" s="15">
        <v>14500</v>
      </c>
      <c r="G208" s="16">
        <v>10</v>
      </c>
      <c r="H208" s="17">
        <v>1450</v>
      </c>
      <c r="I208" s="18">
        <v>13050</v>
      </c>
      <c r="J208" s="19">
        <v>0</v>
      </c>
    </row>
    <row r="209" spans="1:10" ht="15" customHeight="1">
      <c r="A209" s="10">
        <v>200</v>
      </c>
      <c r="B209" s="11">
        <v>6027</v>
      </c>
      <c r="C209" s="12">
        <v>6027</v>
      </c>
      <c r="D209" s="13" t="s">
        <v>217</v>
      </c>
      <c r="E209" s="24"/>
      <c r="F209" s="15">
        <v>4800000</v>
      </c>
      <c r="G209" s="16">
        <v>10</v>
      </c>
      <c r="H209" s="17">
        <v>480000</v>
      </c>
      <c r="I209" s="18">
        <v>3360000</v>
      </c>
      <c r="J209" s="19">
        <v>960000</v>
      </c>
    </row>
    <row r="210" spans="1:10" ht="15" customHeight="1">
      <c r="A210" s="10">
        <v>201</v>
      </c>
      <c r="B210" s="11">
        <v>21850</v>
      </c>
      <c r="C210" s="12">
        <v>21850</v>
      </c>
      <c r="D210" s="20" t="s">
        <v>218</v>
      </c>
      <c r="E210" s="21"/>
      <c r="F210" s="15">
        <v>100000</v>
      </c>
      <c r="G210" s="16">
        <v>10</v>
      </c>
      <c r="H210" s="17">
        <v>10000</v>
      </c>
      <c r="I210" s="18">
        <v>70000</v>
      </c>
      <c r="J210" s="19">
        <v>20000</v>
      </c>
    </row>
    <row r="211" spans="1:10" ht="15" customHeight="1">
      <c r="A211" s="10">
        <v>202</v>
      </c>
      <c r="B211" s="11">
        <v>4339</v>
      </c>
      <c r="C211" s="12">
        <v>4339</v>
      </c>
      <c r="D211" s="20" t="s">
        <v>219</v>
      </c>
      <c r="E211" s="21"/>
      <c r="F211" s="22">
        <v>108000</v>
      </c>
      <c r="G211" s="16">
        <v>10</v>
      </c>
      <c r="H211" s="17">
        <v>10800</v>
      </c>
      <c r="I211" s="18">
        <v>75600</v>
      </c>
      <c r="J211" s="19">
        <v>21600</v>
      </c>
    </row>
    <row r="212" spans="1:10" ht="15" customHeight="1">
      <c r="A212" s="10">
        <v>203</v>
      </c>
      <c r="B212" s="11">
        <v>16153</v>
      </c>
      <c r="C212" s="12">
        <v>16153</v>
      </c>
      <c r="D212" s="23" t="s">
        <v>220</v>
      </c>
      <c r="E212" s="24"/>
      <c r="F212" s="25">
        <v>21000000</v>
      </c>
      <c r="G212" s="16">
        <v>30</v>
      </c>
      <c r="H212" s="17">
        <v>6300000</v>
      </c>
      <c r="I212" s="18">
        <v>0</v>
      </c>
      <c r="J212" s="19">
        <v>14700000</v>
      </c>
    </row>
    <row r="213" spans="1:10" ht="15" customHeight="1">
      <c r="A213" s="37">
        <v>204</v>
      </c>
      <c r="B213" s="38">
        <v>4189</v>
      </c>
      <c r="C213" s="39">
        <v>4189</v>
      </c>
      <c r="D213" s="49" t="s">
        <v>221</v>
      </c>
      <c r="E213" s="50"/>
      <c r="F213" s="51">
        <v>19000</v>
      </c>
      <c r="G213" s="16">
        <v>10</v>
      </c>
      <c r="H213" s="17">
        <v>1900</v>
      </c>
      <c r="I213" s="18">
        <v>13300</v>
      </c>
      <c r="J213" s="19">
        <v>3800</v>
      </c>
    </row>
    <row r="214" spans="1:10" ht="15" customHeight="1">
      <c r="A214" s="10">
        <v>205</v>
      </c>
      <c r="B214" s="11">
        <v>21537</v>
      </c>
      <c r="C214" s="12">
        <v>21537</v>
      </c>
      <c r="D214" s="13" t="s">
        <v>222</v>
      </c>
      <c r="E214" s="14"/>
      <c r="F214" s="15">
        <v>480000</v>
      </c>
      <c r="G214" s="16">
        <v>30</v>
      </c>
      <c r="H214" s="17">
        <v>144000</v>
      </c>
      <c r="I214" s="18">
        <v>0</v>
      </c>
      <c r="J214" s="19">
        <v>336000</v>
      </c>
    </row>
    <row r="215" spans="1:10" ht="15" customHeight="1">
      <c r="A215" s="10">
        <v>206</v>
      </c>
      <c r="B215" s="11">
        <v>5283</v>
      </c>
      <c r="C215" s="12">
        <v>5283</v>
      </c>
      <c r="D215" s="13" t="s">
        <v>223</v>
      </c>
      <c r="E215" s="14"/>
      <c r="F215" s="15">
        <v>22000000</v>
      </c>
      <c r="G215" s="16">
        <v>10</v>
      </c>
      <c r="H215" s="17">
        <v>2200000</v>
      </c>
      <c r="I215" s="18">
        <v>19800000</v>
      </c>
      <c r="J215" s="19">
        <v>0</v>
      </c>
    </row>
    <row r="216" spans="1:10" ht="15" customHeight="1">
      <c r="A216" s="10">
        <v>207</v>
      </c>
      <c r="B216" s="11">
        <v>2481</v>
      </c>
      <c r="C216" s="12">
        <v>2481</v>
      </c>
      <c r="D216" s="13" t="s">
        <v>224</v>
      </c>
      <c r="E216" s="14"/>
      <c r="F216" s="15">
        <v>52000000</v>
      </c>
      <c r="G216" s="16">
        <v>10</v>
      </c>
      <c r="H216" s="17">
        <v>5200000</v>
      </c>
      <c r="I216" s="18">
        <v>46800000</v>
      </c>
      <c r="J216" s="19">
        <v>0</v>
      </c>
    </row>
    <row r="217" spans="1:10" ht="15" customHeight="1">
      <c r="A217" s="37">
        <v>208</v>
      </c>
      <c r="B217" s="38">
        <v>6435</v>
      </c>
      <c r="C217" s="39">
        <v>6435</v>
      </c>
      <c r="D217" s="49" t="s">
        <v>225</v>
      </c>
      <c r="E217" s="50"/>
      <c r="F217" s="51">
        <v>550000</v>
      </c>
      <c r="G217" s="16">
        <v>30</v>
      </c>
      <c r="H217" s="17">
        <v>165000</v>
      </c>
      <c r="I217" s="18">
        <v>0</v>
      </c>
      <c r="J217" s="19">
        <v>385000</v>
      </c>
    </row>
    <row r="218" spans="1:10" ht="15" customHeight="1">
      <c r="A218" s="10">
        <v>209</v>
      </c>
      <c r="B218" s="11">
        <v>9283</v>
      </c>
      <c r="C218" s="12">
        <v>9283</v>
      </c>
      <c r="D218" s="20" t="s">
        <v>226</v>
      </c>
      <c r="E218" s="21"/>
      <c r="F218" s="22">
        <v>186500</v>
      </c>
      <c r="G218" s="16">
        <v>10</v>
      </c>
      <c r="H218" s="17">
        <v>18650</v>
      </c>
      <c r="I218" s="18">
        <v>130550</v>
      </c>
      <c r="J218" s="19">
        <v>37300</v>
      </c>
    </row>
    <row r="219" spans="1:10" ht="15" customHeight="1">
      <c r="A219" s="10">
        <v>210</v>
      </c>
      <c r="B219" s="11">
        <v>1266</v>
      </c>
      <c r="C219" s="12">
        <v>1266</v>
      </c>
      <c r="D219" s="20" t="s">
        <v>227</v>
      </c>
      <c r="E219" s="21"/>
      <c r="F219" s="22">
        <v>1600000</v>
      </c>
      <c r="G219" s="16">
        <v>10</v>
      </c>
      <c r="H219" s="17">
        <v>160000</v>
      </c>
      <c r="I219" s="18">
        <v>1120000</v>
      </c>
      <c r="J219" s="19">
        <v>320000</v>
      </c>
    </row>
    <row r="220" spans="1:10" ht="15" customHeight="1">
      <c r="A220" s="10">
        <v>211</v>
      </c>
      <c r="B220" s="11">
        <v>18436</v>
      </c>
      <c r="C220" s="12">
        <v>18436</v>
      </c>
      <c r="D220" s="20" t="s">
        <v>228</v>
      </c>
      <c r="E220" s="21"/>
      <c r="F220" s="22">
        <v>1500000</v>
      </c>
      <c r="G220" s="16">
        <v>10</v>
      </c>
      <c r="H220" s="17">
        <v>150000</v>
      </c>
      <c r="I220" s="18">
        <v>1050000</v>
      </c>
      <c r="J220" s="19">
        <v>300000</v>
      </c>
    </row>
    <row r="221" spans="1:10" ht="15" customHeight="1">
      <c r="A221" s="10">
        <v>212</v>
      </c>
      <c r="B221" s="11">
        <v>14735</v>
      </c>
      <c r="C221" s="12">
        <v>14735</v>
      </c>
      <c r="D221" s="20" t="s">
        <v>229</v>
      </c>
      <c r="E221" s="21"/>
      <c r="F221" s="22">
        <v>4800000</v>
      </c>
      <c r="G221" s="16">
        <v>10</v>
      </c>
      <c r="H221" s="17">
        <v>480000</v>
      </c>
      <c r="I221" s="18">
        <v>4320000</v>
      </c>
      <c r="J221" s="19">
        <v>0</v>
      </c>
    </row>
    <row r="222" spans="1:10" ht="15" customHeight="1">
      <c r="A222" s="10">
        <v>213</v>
      </c>
      <c r="B222" s="11">
        <v>4768</v>
      </c>
      <c r="C222" s="12">
        <v>4768</v>
      </c>
      <c r="D222" s="23" t="s">
        <v>230</v>
      </c>
      <c r="E222" s="24"/>
      <c r="F222" s="25">
        <v>550000</v>
      </c>
      <c r="G222" s="16">
        <v>10</v>
      </c>
      <c r="H222" s="17">
        <v>55000</v>
      </c>
      <c r="I222" s="18">
        <v>495000</v>
      </c>
      <c r="J222" s="19">
        <v>0</v>
      </c>
    </row>
    <row r="223" spans="1:10" ht="15" customHeight="1">
      <c r="A223" s="10">
        <v>214</v>
      </c>
      <c r="B223" s="11">
        <v>17568</v>
      </c>
      <c r="C223" s="12">
        <v>17568</v>
      </c>
      <c r="D223" s="13" t="s">
        <v>231</v>
      </c>
      <c r="E223" s="14"/>
      <c r="F223" s="15">
        <v>250000</v>
      </c>
      <c r="G223" s="16">
        <v>10</v>
      </c>
      <c r="H223" s="17">
        <v>25000</v>
      </c>
      <c r="I223" s="18">
        <v>175000</v>
      </c>
      <c r="J223" s="19">
        <v>50000</v>
      </c>
    </row>
    <row r="224" spans="1:10" ht="15" customHeight="1">
      <c r="A224" s="10">
        <v>215</v>
      </c>
      <c r="B224" s="11">
        <v>6170</v>
      </c>
      <c r="C224" s="12">
        <v>6170</v>
      </c>
      <c r="D224" s="13" t="s">
        <v>232</v>
      </c>
      <c r="E224" s="14"/>
      <c r="F224" s="15">
        <v>480000</v>
      </c>
      <c r="G224" s="16">
        <v>10</v>
      </c>
      <c r="H224" s="17">
        <v>48000</v>
      </c>
      <c r="I224" s="18">
        <v>336000</v>
      </c>
      <c r="J224" s="19">
        <v>96000</v>
      </c>
    </row>
    <row r="225" spans="1:10" ht="15" customHeight="1">
      <c r="A225" s="10">
        <v>216</v>
      </c>
      <c r="B225" s="11">
        <v>8601</v>
      </c>
      <c r="C225" s="12">
        <v>8600</v>
      </c>
      <c r="D225" s="13" t="s">
        <v>233</v>
      </c>
      <c r="E225" s="14"/>
      <c r="F225" s="15">
        <v>270000</v>
      </c>
      <c r="G225" s="16">
        <v>10</v>
      </c>
      <c r="H225" s="17">
        <v>27000</v>
      </c>
      <c r="I225" s="18">
        <v>189000</v>
      </c>
      <c r="J225" s="19">
        <v>54000</v>
      </c>
    </row>
    <row r="226" spans="1:10" ht="15" customHeight="1">
      <c r="A226" s="10">
        <v>217</v>
      </c>
      <c r="B226" s="11">
        <v>1283</v>
      </c>
      <c r="C226" s="12">
        <v>1283</v>
      </c>
      <c r="D226" s="20" t="s">
        <v>234</v>
      </c>
      <c r="E226" s="21"/>
      <c r="F226" s="15">
        <v>400000</v>
      </c>
      <c r="G226" s="16">
        <v>10</v>
      </c>
      <c r="H226" s="17">
        <v>40000</v>
      </c>
      <c r="I226" s="18">
        <v>280000</v>
      </c>
      <c r="J226" s="19">
        <v>80000</v>
      </c>
    </row>
    <row r="227" spans="1:10" ht="15" customHeight="1">
      <c r="A227" s="10">
        <v>218</v>
      </c>
      <c r="B227" s="11">
        <v>1284</v>
      </c>
      <c r="C227" s="12">
        <v>1284</v>
      </c>
      <c r="D227" s="23" t="s">
        <v>235</v>
      </c>
      <c r="E227" s="24"/>
      <c r="F227" s="15">
        <v>220000</v>
      </c>
      <c r="G227" s="16">
        <v>10</v>
      </c>
      <c r="H227" s="17">
        <v>22000</v>
      </c>
      <c r="I227" s="18">
        <v>154000</v>
      </c>
      <c r="J227" s="19">
        <v>44000</v>
      </c>
    </row>
    <row r="228" spans="1:10" ht="15" customHeight="1">
      <c r="A228" s="10">
        <v>219</v>
      </c>
      <c r="B228" s="11">
        <v>5005</v>
      </c>
      <c r="C228" s="12">
        <v>5005</v>
      </c>
      <c r="D228" s="13" t="s">
        <v>236</v>
      </c>
      <c r="E228" s="14"/>
      <c r="F228" s="15">
        <v>412000</v>
      </c>
      <c r="G228" s="16">
        <v>10</v>
      </c>
      <c r="H228" s="17">
        <v>41200</v>
      </c>
      <c r="I228" s="18">
        <v>288400</v>
      </c>
      <c r="J228" s="19">
        <v>82400</v>
      </c>
    </row>
    <row r="229" spans="1:10" ht="15" customHeight="1">
      <c r="A229" s="10">
        <v>220</v>
      </c>
      <c r="B229" s="11">
        <v>13254</v>
      </c>
      <c r="C229" s="12">
        <v>13254</v>
      </c>
      <c r="D229" s="20" t="s">
        <v>237</v>
      </c>
      <c r="E229" s="21"/>
      <c r="F229" s="15">
        <v>1450000</v>
      </c>
      <c r="G229" s="16">
        <v>10</v>
      </c>
      <c r="H229" s="17">
        <v>145000</v>
      </c>
      <c r="I229" s="18">
        <v>1015000</v>
      </c>
      <c r="J229" s="19">
        <v>290000</v>
      </c>
    </row>
    <row r="230" spans="1:10" ht="15" customHeight="1">
      <c r="A230" s="10">
        <v>221</v>
      </c>
      <c r="B230" s="11">
        <v>8133</v>
      </c>
      <c r="C230" s="12">
        <v>8133</v>
      </c>
      <c r="D230" s="20" t="s">
        <v>238</v>
      </c>
      <c r="E230" s="21"/>
      <c r="F230" s="15">
        <v>2270000</v>
      </c>
      <c r="G230" s="16">
        <v>10</v>
      </c>
      <c r="H230" s="17">
        <v>227000</v>
      </c>
      <c r="I230" s="18">
        <v>1589000</v>
      </c>
      <c r="J230" s="19">
        <v>454000</v>
      </c>
    </row>
    <row r="231" spans="1:10" ht="15" customHeight="1">
      <c r="A231" s="10">
        <v>222</v>
      </c>
      <c r="B231" s="11">
        <v>5006</v>
      </c>
      <c r="C231" s="12">
        <v>5006</v>
      </c>
      <c r="D231" s="23" t="s">
        <v>239</v>
      </c>
      <c r="E231" s="24"/>
      <c r="F231" s="15">
        <v>1660000</v>
      </c>
      <c r="G231" s="16">
        <v>10</v>
      </c>
      <c r="H231" s="17">
        <v>166000</v>
      </c>
      <c r="I231" s="18">
        <v>1162000</v>
      </c>
      <c r="J231" s="19">
        <v>332000</v>
      </c>
    </row>
    <row r="232" spans="1:10" ht="15" customHeight="1">
      <c r="A232" s="10">
        <v>223</v>
      </c>
      <c r="B232" s="11">
        <v>6382</v>
      </c>
      <c r="C232" s="12">
        <v>6382</v>
      </c>
      <c r="D232" s="13" t="s">
        <v>240</v>
      </c>
      <c r="E232" s="14"/>
      <c r="F232" s="15">
        <v>750000</v>
      </c>
      <c r="G232" s="16">
        <v>10</v>
      </c>
      <c r="H232" s="17">
        <v>75000</v>
      </c>
      <c r="I232" s="18">
        <v>675000</v>
      </c>
      <c r="J232" s="19">
        <v>0</v>
      </c>
    </row>
    <row r="233" spans="1:10" ht="15" customHeight="1">
      <c r="A233" s="10">
        <v>224</v>
      </c>
      <c r="B233" s="11">
        <v>6383</v>
      </c>
      <c r="C233" s="12">
        <v>6383</v>
      </c>
      <c r="D233" s="13" t="s">
        <v>241</v>
      </c>
      <c r="E233" s="14"/>
      <c r="F233" s="15">
        <v>3000000</v>
      </c>
      <c r="G233" s="16">
        <v>10</v>
      </c>
      <c r="H233" s="17">
        <v>300000</v>
      </c>
      <c r="I233" s="18">
        <v>2700000</v>
      </c>
      <c r="J233" s="19">
        <v>0</v>
      </c>
    </row>
    <row r="234" spans="1:10" ht="15" customHeight="1">
      <c r="A234" s="10">
        <v>225</v>
      </c>
      <c r="B234" s="11">
        <v>9604</v>
      </c>
      <c r="C234" s="12">
        <v>9604</v>
      </c>
      <c r="D234" s="13" t="s">
        <v>242</v>
      </c>
      <c r="E234" s="14"/>
      <c r="F234" s="15">
        <v>187500</v>
      </c>
      <c r="G234" s="16">
        <v>10</v>
      </c>
      <c r="H234" s="17">
        <v>18750</v>
      </c>
      <c r="I234" s="18">
        <v>168750</v>
      </c>
      <c r="J234" s="19">
        <v>0</v>
      </c>
    </row>
    <row r="235" spans="1:10" ht="15" customHeight="1">
      <c r="A235" s="10">
        <v>226</v>
      </c>
      <c r="B235" s="11">
        <v>5883</v>
      </c>
      <c r="C235" s="12">
        <v>5883</v>
      </c>
      <c r="D235" s="13" t="s">
        <v>243</v>
      </c>
      <c r="E235" s="14"/>
      <c r="F235" s="15">
        <v>1112500</v>
      </c>
      <c r="G235" s="16">
        <v>10</v>
      </c>
      <c r="H235" s="17">
        <v>111250</v>
      </c>
      <c r="I235" s="18">
        <v>1001250</v>
      </c>
      <c r="J235" s="19">
        <v>0</v>
      </c>
    </row>
    <row r="236" spans="1:10" ht="15" customHeight="1">
      <c r="A236" s="10">
        <v>227</v>
      </c>
      <c r="B236" s="11">
        <v>16164</v>
      </c>
      <c r="C236" s="12">
        <v>16164</v>
      </c>
      <c r="D236" s="13" t="s">
        <v>244</v>
      </c>
      <c r="E236" s="14"/>
      <c r="F236" s="15">
        <v>11000000</v>
      </c>
      <c r="G236" s="16">
        <v>30</v>
      </c>
      <c r="H236" s="17">
        <v>3300000</v>
      </c>
      <c r="I236" s="18">
        <v>0</v>
      </c>
      <c r="J236" s="19">
        <v>7700000</v>
      </c>
    </row>
    <row r="237" spans="1:10" ht="15" customHeight="1">
      <c r="A237" s="10">
        <v>228</v>
      </c>
      <c r="B237" s="11">
        <v>17094</v>
      </c>
      <c r="C237" s="12">
        <v>17094</v>
      </c>
      <c r="D237" s="20" t="s">
        <v>245</v>
      </c>
      <c r="E237" s="21"/>
      <c r="F237" s="15">
        <v>2600000</v>
      </c>
      <c r="G237" s="16">
        <v>30</v>
      </c>
      <c r="H237" s="17">
        <v>780000</v>
      </c>
      <c r="I237" s="18">
        <v>0</v>
      </c>
      <c r="J237" s="19">
        <v>1820000</v>
      </c>
    </row>
    <row r="238" spans="1:10" ht="15" customHeight="1">
      <c r="A238" s="10">
        <v>229</v>
      </c>
      <c r="B238" s="11">
        <v>7659</v>
      </c>
      <c r="C238" s="12">
        <v>7659</v>
      </c>
      <c r="D238" s="23" t="s">
        <v>246</v>
      </c>
      <c r="E238" s="21"/>
      <c r="F238" s="15">
        <v>65000</v>
      </c>
      <c r="G238" s="16">
        <v>30</v>
      </c>
      <c r="H238" s="17">
        <v>19500</v>
      </c>
      <c r="I238" s="18">
        <v>0</v>
      </c>
      <c r="J238" s="19">
        <v>45500</v>
      </c>
    </row>
    <row r="239" spans="1:10" ht="15" customHeight="1">
      <c r="A239" s="10">
        <v>230</v>
      </c>
      <c r="B239" s="11">
        <v>2079</v>
      </c>
      <c r="C239" s="12">
        <v>2079</v>
      </c>
      <c r="D239" s="20" t="s">
        <v>247</v>
      </c>
      <c r="E239" s="21"/>
      <c r="F239" s="15">
        <v>710000</v>
      </c>
      <c r="G239" s="16">
        <v>30</v>
      </c>
      <c r="H239" s="17">
        <v>213000</v>
      </c>
      <c r="I239" s="18">
        <v>0</v>
      </c>
      <c r="J239" s="19">
        <v>497000</v>
      </c>
    </row>
    <row r="240" spans="1:10" ht="15" customHeight="1">
      <c r="A240" s="10">
        <v>231</v>
      </c>
      <c r="B240" s="11">
        <v>5615</v>
      </c>
      <c r="C240" s="12">
        <v>5615</v>
      </c>
      <c r="D240" s="23" t="s">
        <v>248</v>
      </c>
      <c r="E240" s="21"/>
      <c r="F240" s="15">
        <v>12000000</v>
      </c>
      <c r="G240" s="16">
        <v>30</v>
      </c>
      <c r="H240" s="17">
        <v>3600000</v>
      </c>
      <c r="I240" s="18">
        <v>0</v>
      </c>
      <c r="J240" s="19">
        <v>8400000</v>
      </c>
    </row>
    <row r="241" spans="1:10" ht="15" customHeight="1">
      <c r="A241" s="10">
        <v>232</v>
      </c>
      <c r="B241" s="11">
        <v>5616</v>
      </c>
      <c r="C241" s="12">
        <v>5616</v>
      </c>
      <c r="D241" s="13" t="s">
        <v>249</v>
      </c>
      <c r="E241" s="21"/>
      <c r="F241" s="15">
        <v>46000000</v>
      </c>
      <c r="G241" s="16">
        <v>30</v>
      </c>
      <c r="H241" s="17">
        <v>13800000</v>
      </c>
      <c r="I241" s="18">
        <v>0</v>
      </c>
      <c r="J241" s="19">
        <v>32200000</v>
      </c>
    </row>
    <row r="242" spans="1:10" ht="15" customHeight="1">
      <c r="A242" s="10">
        <v>233</v>
      </c>
      <c r="B242" s="11">
        <v>6765</v>
      </c>
      <c r="C242" s="12">
        <v>6765</v>
      </c>
      <c r="D242" s="13" t="s">
        <v>250</v>
      </c>
      <c r="E242" s="21"/>
      <c r="F242" s="15">
        <v>38000</v>
      </c>
      <c r="G242" s="16">
        <v>30</v>
      </c>
      <c r="H242" s="17">
        <v>11400</v>
      </c>
      <c r="I242" s="18">
        <v>0</v>
      </c>
      <c r="J242" s="19">
        <v>26600</v>
      </c>
    </row>
    <row r="243" spans="1:10" ht="15" customHeight="1">
      <c r="A243" s="10">
        <v>234</v>
      </c>
      <c r="B243" s="11">
        <v>7088</v>
      </c>
      <c r="C243" s="12">
        <v>7088</v>
      </c>
      <c r="D243" s="13" t="s">
        <v>251</v>
      </c>
      <c r="E243" s="21"/>
      <c r="F243" s="15">
        <v>18000000</v>
      </c>
      <c r="G243" s="16">
        <v>30</v>
      </c>
      <c r="H243" s="17">
        <v>5400000</v>
      </c>
      <c r="I243" s="18">
        <v>0</v>
      </c>
      <c r="J243" s="19">
        <v>12600000</v>
      </c>
    </row>
    <row r="244" spans="1:10" ht="15" customHeight="1">
      <c r="A244" s="10">
        <v>235</v>
      </c>
      <c r="B244" s="11">
        <v>2287</v>
      </c>
      <c r="C244" s="12">
        <v>2287</v>
      </c>
      <c r="D244" s="13" t="s">
        <v>252</v>
      </c>
      <c r="E244" s="21"/>
      <c r="F244" s="15">
        <v>20000</v>
      </c>
      <c r="G244" s="16">
        <v>30</v>
      </c>
      <c r="H244" s="17">
        <v>6000</v>
      </c>
      <c r="I244" s="18">
        <v>0</v>
      </c>
      <c r="J244" s="19">
        <v>14000</v>
      </c>
    </row>
    <row r="245" spans="1:10" ht="15" customHeight="1">
      <c r="A245" s="10">
        <v>236</v>
      </c>
      <c r="B245" s="11">
        <v>2374</v>
      </c>
      <c r="C245" s="12">
        <v>2374</v>
      </c>
      <c r="D245" s="13" t="s">
        <v>253</v>
      </c>
      <c r="E245" s="21"/>
      <c r="F245" s="15">
        <v>33700</v>
      </c>
      <c r="G245" s="16">
        <v>30</v>
      </c>
      <c r="H245" s="17">
        <v>10110</v>
      </c>
      <c r="I245" s="18">
        <v>0</v>
      </c>
      <c r="J245" s="19">
        <v>23590</v>
      </c>
    </row>
    <row r="246" spans="1:10" ht="15" customHeight="1">
      <c r="A246" s="10">
        <v>237</v>
      </c>
      <c r="B246" s="11">
        <v>8822</v>
      </c>
      <c r="C246" s="12">
        <v>8822</v>
      </c>
      <c r="D246" s="20" t="s">
        <v>254</v>
      </c>
      <c r="E246" s="21"/>
      <c r="F246" s="15">
        <v>54000</v>
      </c>
      <c r="G246" s="16">
        <v>30</v>
      </c>
      <c r="H246" s="17">
        <v>16200</v>
      </c>
      <c r="I246" s="18">
        <v>0</v>
      </c>
      <c r="J246" s="19">
        <v>37800</v>
      </c>
    </row>
    <row r="247" spans="1:10" ht="15" customHeight="1">
      <c r="A247" s="10">
        <v>238</v>
      </c>
      <c r="B247" s="11">
        <v>5291</v>
      </c>
      <c r="C247" s="12">
        <v>5291</v>
      </c>
      <c r="D247" s="23" t="s">
        <v>255</v>
      </c>
      <c r="E247" s="21"/>
      <c r="F247" s="15">
        <v>730000</v>
      </c>
      <c r="G247" s="16">
        <v>30</v>
      </c>
      <c r="H247" s="17">
        <v>219000</v>
      </c>
      <c r="I247" s="18">
        <v>0</v>
      </c>
      <c r="J247" s="19">
        <v>511000</v>
      </c>
    </row>
    <row r="248" spans="1:10" ht="15" customHeight="1">
      <c r="A248" s="10">
        <v>239</v>
      </c>
      <c r="B248" s="11">
        <v>14887</v>
      </c>
      <c r="C248" s="12">
        <v>14887</v>
      </c>
      <c r="D248" s="13" t="s">
        <v>256</v>
      </c>
      <c r="E248" s="21"/>
      <c r="F248" s="15">
        <v>420000</v>
      </c>
      <c r="G248" s="16">
        <v>30</v>
      </c>
      <c r="H248" s="17">
        <v>126000</v>
      </c>
      <c r="I248" s="18">
        <v>0</v>
      </c>
      <c r="J248" s="19">
        <v>294000</v>
      </c>
    </row>
    <row r="249" spans="1:10" ht="15" customHeight="1">
      <c r="A249" s="10">
        <v>240</v>
      </c>
      <c r="B249" s="11">
        <v>6154</v>
      </c>
      <c r="C249" s="12">
        <v>6154</v>
      </c>
      <c r="D249" s="13" t="s">
        <v>257</v>
      </c>
      <c r="E249" s="21"/>
      <c r="F249" s="15">
        <v>650000</v>
      </c>
      <c r="G249" s="16">
        <v>30</v>
      </c>
      <c r="H249" s="17">
        <v>195000</v>
      </c>
      <c r="I249" s="18">
        <v>0</v>
      </c>
      <c r="J249" s="19">
        <v>455000</v>
      </c>
    </row>
    <row r="250" spans="1:10" ht="15" customHeight="1">
      <c r="A250" s="10">
        <v>241</v>
      </c>
      <c r="B250" s="11">
        <v>4008</v>
      </c>
      <c r="C250" s="12">
        <v>4008</v>
      </c>
      <c r="D250" s="13" t="s">
        <v>258</v>
      </c>
      <c r="E250" s="21"/>
      <c r="F250" s="15">
        <v>2000000</v>
      </c>
      <c r="G250" s="16">
        <v>10</v>
      </c>
      <c r="H250" s="17">
        <v>200000</v>
      </c>
      <c r="I250" s="18">
        <v>1800000</v>
      </c>
      <c r="J250" s="19">
        <v>0</v>
      </c>
    </row>
    <row r="251" spans="1:10" ht="15" customHeight="1">
      <c r="A251" s="10">
        <v>242</v>
      </c>
      <c r="B251" s="11">
        <v>8170</v>
      </c>
      <c r="C251" s="12">
        <v>8170</v>
      </c>
      <c r="D251" s="13" t="s">
        <v>259</v>
      </c>
      <c r="E251" s="21"/>
      <c r="F251" s="15">
        <v>4000000</v>
      </c>
      <c r="G251" s="16">
        <v>30</v>
      </c>
      <c r="H251" s="17">
        <v>1200000</v>
      </c>
      <c r="I251" s="18">
        <v>0</v>
      </c>
      <c r="J251" s="19">
        <v>2800000</v>
      </c>
    </row>
    <row r="252" spans="1:10" ht="15" customHeight="1">
      <c r="A252" s="10">
        <v>243</v>
      </c>
      <c r="B252" s="11">
        <v>2962</v>
      </c>
      <c r="C252" s="12">
        <v>2962</v>
      </c>
      <c r="D252" s="20" t="s">
        <v>260</v>
      </c>
      <c r="E252" s="21"/>
      <c r="F252" s="15">
        <v>30000</v>
      </c>
      <c r="G252" s="16">
        <v>30</v>
      </c>
      <c r="H252" s="17">
        <v>9000</v>
      </c>
      <c r="I252" s="18">
        <v>0</v>
      </c>
      <c r="J252" s="19">
        <v>21000</v>
      </c>
    </row>
    <row r="253" spans="1:10" ht="15" customHeight="1">
      <c r="A253" s="10">
        <v>244</v>
      </c>
      <c r="B253" s="11">
        <v>16682</v>
      </c>
      <c r="C253" s="12">
        <v>16682</v>
      </c>
      <c r="D253" s="23" t="s">
        <v>261</v>
      </c>
      <c r="E253" s="21"/>
      <c r="F253" s="15">
        <v>2580000</v>
      </c>
      <c r="G253" s="16">
        <v>30</v>
      </c>
      <c r="H253" s="17">
        <v>774000</v>
      </c>
      <c r="I253" s="18">
        <v>0</v>
      </c>
      <c r="J253" s="19">
        <v>1806000</v>
      </c>
    </row>
    <row r="254" spans="1:10" ht="15" customHeight="1">
      <c r="A254" s="10">
        <v>245</v>
      </c>
      <c r="B254" s="11">
        <v>16179</v>
      </c>
      <c r="C254" s="12">
        <v>16179</v>
      </c>
      <c r="D254" s="20" t="s">
        <v>262</v>
      </c>
      <c r="E254" s="21"/>
      <c r="F254" s="15">
        <v>2560000</v>
      </c>
      <c r="G254" s="16">
        <v>30</v>
      </c>
      <c r="H254" s="17">
        <v>768000</v>
      </c>
      <c r="I254" s="18">
        <v>0</v>
      </c>
      <c r="J254" s="19">
        <v>1792000</v>
      </c>
    </row>
    <row r="255" spans="1:10" ht="15" customHeight="1">
      <c r="A255" s="10">
        <v>246</v>
      </c>
      <c r="B255" s="11">
        <v>16180</v>
      </c>
      <c r="C255" s="12">
        <v>16180</v>
      </c>
      <c r="D255" s="20" t="s">
        <v>263</v>
      </c>
      <c r="E255" s="21"/>
      <c r="F255" s="15">
        <v>3920000</v>
      </c>
      <c r="G255" s="16">
        <v>30</v>
      </c>
      <c r="H255" s="17">
        <v>1176000</v>
      </c>
      <c r="I255" s="18">
        <v>0</v>
      </c>
      <c r="J255" s="19">
        <v>2744000</v>
      </c>
    </row>
    <row r="256" spans="1:10" ht="15" customHeight="1">
      <c r="A256" s="10">
        <v>247</v>
      </c>
      <c r="B256" s="11">
        <v>3950</v>
      </c>
      <c r="C256" s="12">
        <v>3950</v>
      </c>
      <c r="D256" s="71" t="s">
        <v>264</v>
      </c>
      <c r="E256" s="14"/>
      <c r="F256" s="15">
        <v>1300000</v>
      </c>
      <c r="G256" s="16">
        <v>30</v>
      </c>
      <c r="H256" s="17">
        <v>390000</v>
      </c>
      <c r="I256" s="18">
        <v>0</v>
      </c>
      <c r="J256" s="19">
        <v>910000</v>
      </c>
    </row>
    <row r="257" spans="1:10" ht="15" customHeight="1">
      <c r="A257" s="10">
        <v>248</v>
      </c>
      <c r="B257" s="11">
        <v>2570</v>
      </c>
      <c r="C257" s="12">
        <v>2570</v>
      </c>
      <c r="D257" s="23" t="s">
        <v>265</v>
      </c>
      <c r="E257" s="14"/>
      <c r="F257" s="15">
        <v>368000</v>
      </c>
      <c r="G257" s="16">
        <v>30</v>
      </c>
      <c r="H257" s="17">
        <v>110400</v>
      </c>
      <c r="I257" s="18">
        <v>0</v>
      </c>
      <c r="J257" s="19">
        <v>257600</v>
      </c>
    </row>
    <row r="258" spans="1:10" ht="15" customHeight="1">
      <c r="A258" s="10">
        <v>249</v>
      </c>
      <c r="B258" s="11">
        <v>16068</v>
      </c>
      <c r="C258" s="12">
        <v>16068</v>
      </c>
      <c r="D258" s="20" t="s">
        <v>266</v>
      </c>
      <c r="E258" s="21"/>
      <c r="F258" s="15">
        <v>7000000</v>
      </c>
      <c r="G258" s="16">
        <v>30</v>
      </c>
      <c r="H258" s="17">
        <v>2100000</v>
      </c>
      <c r="I258" s="18">
        <v>0</v>
      </c>
      <c r="J258" s="19">
        <v>4900000</v>
      </c>
    </row>
    <row r="259" spans="1:10" ht="15" customHeight="1">
      <c r="A259" s="10">
        <v>250</v>
      </c>
      <c r="B259" s="11">
        <v>5760</v>
      </c>
      <c r="C259" s="12">
        <v>5760</v>
      </c>
      <c r="D259" s="23" t="s">
        <v>267</v>
      </c>
      <c r="E259" s="21"/>
      <c r="F259" s="15">
        <v>25000</v>
      </c>
      <c r="G259" s="16">
        <v>30</v>
      </c>
      <c r="H259" s="17">
        <v>7500</v>
      </c>
      <c r="I259" s="18">
        <v>0</v>
      </c>
      <c r="J259" s="19">
        <v>17500</v>
      </c>
    </row>
    <row r="260" spans="1:10" ht="15" customHeight="1">
      <c r="A260" s="10">
        <v>251</v>
      </c>
      <c r="B260" s="11">
        <v>6783</v>
      </c>
      <c r="C260" s="12">
        <v>6783</v>
      </c>
      <c r="D260" s="20" t="s">
        <v>268</v>
      </c>
      <c r="E260" s="21"/>
      <c r="F260" s="15">
        <v>1582000</v>
      </c>
      <c r="G260" s="16">
        <v>30</v>
      </c>
      <c r="H260" s="17">
        <v>474600</v>
      </c>
      <c r="I260" s="18">
        <v>0</v>
      </c>
      <c r="J260" s="19">
        <v>1107400</v>
      </c>
    </row>
    <row r="261" spans="1:10" ht="15" customHeight="1">
      <c r="A261" s="10">
        <v>252</v>
      </c>
      <c r="B261" s="11">
        <v>7969</v>
      </c>
      <c r="C261" s="12">
        <v>7969</v>
      </c>
      <c r="D261" s="20" t="s">
        <v>269</v>
      </c>
      <c r="E261" s="21"/>
      <c r="F261" s="15">
        <v>7000000</v>
      </c>
      <c r="G261" s="16">
        <v>30</v>
      </c>
      <c r="H261" s="17">
        <v>2100000</v>
      </c>
      <c r="I261" s="18">
        <v>0</v>
      </c>
      <c r="J261" s="19">
        <v>4900000</v>
      </c>
    </row>
    <row r="262" spans="1:10" ht="15" customHeight="1">
      <c r="A262" s="37">
        <v>253</v>
      </c>
      <c r="B262" s="38">
        <v>9506</v>
      </c>
      <c r="C262" s="39">
        <v>9505</v>
      </c>
      <c r="D262" s="43" t="s">
        <v>270</v>
      </c>
      <c r="E262" s="44"/>
      <c r="F262" s="72">
        <v>2250000</v>
      </c>
      <c r="G262" s="16">
        <v>30</v>
      </c>
      <c r="H262" s="17">
        <v>675000</v>
      </c>
      <c r="I262" s="18">
        <v>0</v>
      </c>
      <c r="J262" s="19">
        <v>1575000</v>
      </c>
    </row>
    <row r="263" spans="1:10" ht="15" customHeight="1">
      <c r="A263" s="10">
        <v>254</v>
      </c>
      <c r="B263" s="11">
        <v>12273</v>
      </c>
      <c r="C263" s="12">
        <v>12273</v>
      </c>
      <c r="D263" s="20" t="s">
        <v>271</v>
      </c>
      <c r="E263" s="21"/>
      <c r="F263" s="15">
        <v>800000</v>
      </c>
      <c r="G263" s="16">
        <v>30</v>
      </c>
      <c r="H263" s="17">
        <v>240000</v>
      </c>
      <c r="I263" s="18">
        <v>0</v>
      </c>
      <c r="J263" s="19">
        <v>560000</v>
      </c>
    </row>
    <row r="264" spans="1:10" ht="15" customHeight="1">
      <c r="A264" s="10">
        <v>255</v>
      </c>
      <c r="B264" s="11">
        <v>14098</v>
      </c>
      <c r="C264" s="12">
        <v>14098</v>
      </c>
      <c r="D264" s="23" t="s">
        <v>272</v>
      </c>
      <c r="E264" s="21"/>
      <c r="F264" s="15">
        <v>4000000</v>
      </c>
      <c r="G264" s="16">
        <v>30</v>
      </c>
      <c r="H264" s="17">
        <v>1200000</v>
      </c>
      <c r="I264" s="18">
        <v>0</v>
      </c>
      <c r="J264" s="19">
        <v>2800000</v>
      </c>
    </row>
    <row r="265" spans="1:10" ht="15" customHeight="1">
      <c r="A265" s="10">
        <v>256</v>
      </c>
      <c r="B265" s="11">
        <v>6119</v>
      </c>
      <c r="C265" s="12">
        <v>6119</v>
      </c>
      <c r="D265" s="13" t="s">
        <v>273</v>
      </c>
      <c r="E265" s="21"/>
      <c r="F265" s="15">
        <v>13500000</v>
      </c>
      <c r="G265" s="16">
        <v>30</v>
      </c>
      <c r="H265" s="17">
        <v>4050000</v>
      </c>
      <c r="I265" s="18">
        <v>0</v>
      </c>
      <c r="J265" s="19">
        <v>9450000</v>
      </c>
    </row>
    <row r="266" spans="1:10" ht="15" customHeight="1">
      <c r="A266" s="10">
        <v>257</v>
      </c>
      <c r="B266" s="11">
        <v>12102</v>
      </c>
      <c r="C266" s="12">
        <v>12102</v>
      </c>
      <c r="D266" s="20" t="s">
        <v>274</v>
      </c>
      <c r="E266" s="21"/>
      <c r="F266" s="15">
        <v>3000000</v>
      </c>
      <c r="G266" s="16">
        <v>30</v>
      </c>
      <c r="H266" s="17">
        <v>900000</v>
      </c>
      <c r="I266" s="18">
        <v>0</v>
      </c>
      <c r="J266" s="19">
        <v>2100000</v>
      </c>
    </row>
    <row r="267" spans="1:10" ht="15" customHeight="1">
      <c r="A267" s="10">
        <v>258</v>
      </c>
      <c r="B267" s="11">
        <v>14109</v>
      </c>
      <c r="C267" s="12">
        <v>14109</v>
      </c>
      <c r="D267" s="20" t="s">
        <v>275</v>
      </c>
      <c r="E267" s="21"/>
      <c r="F267" s="15">
        <v>65000</v>
      </c>
      <c r="G267" s="16">
        <v>30</v>
      </c>
      <c r="H267" s="17">
        <v>19500</v>
      </c>
      <c r="I267" s="18">
        <v>0</v>
      </c>
      <c r="J267" s="19">
        <v>45500</v>
      </c>
    </row>
    <row r="268" spans="1:10" ht="15" customHeight="1">
      <c r="A268" s="10">
        <v>259</v>
      </c>
      <c r="B268" s="11">
        <v>8448</v>
      </c>
      <c r="C268" s="12">
        <v>8448</v>
      </c>
      <c r="D268" s="20" t="s">
        <v>276</v>
      </c>
      <c r="E268" s="21"/>
      <c r="F268" s="15">
        <v>1200000</v>
      </c>
      <c r="G268" s="16">
        <v>30</v>
      </c>
      <c r="H268" s="17">
        <v>360000</v>
      </c>
      <c r="I268" s="18">
        <v>0</v>
      </c>
      <c r="J268" s="19">
        <v>840000</v>
      </c>
    </row>
    <row r="269" spans="1:10" ht="15" customHeight="1">
      <c r="A269" s="10">
        <v>260</v>
      </c>
      <c r="B269" s="11">
        <v>7913</v>
      </c>
      <c r="C269" s="12">
        <v>7913</v>
      </c>
      <c r="D269" s="20" t="s">
        <v>277</v>
      </c>
      <c r="E269" s="21"/>
      <c r="F269" s="15">
        <v>393333</v>
      </c>
      <c r="G269" s="16">
        <v>30</v>
      </c>
      <c r="H269" s="17">
        <v>117999.9</v>
      </c>
      <c r="I269" s="18">
        <v>0</v>
      </c>
      <c r="J269" s="19">
        <v>275333.09999999998</v>
      </c>
    </row>
    <row r="270" spans="1:10" ht="15" customHeight="1">
      <c r="A270" s="10">
        <v>261</v>
      </c>
      <c r="B270" s="11">
        <v>3431</v>
      </c>
      <c r="C270" s="12">
        <v>3431</v>
      </c>
      <c r="D270" s="20" t="s">
        <v>278</v>
      </c>
      <c r="E270" s="14"/>
      <c r="F270" s="15">
        <v>150000</v>
      </c>
      <c r="G270" s="16">
        <v>30</v>
      </c>
      <c r="H270" s="17">
        <v>45000</v>
      </c>
      <c r="I270" s="18">
        <v>0</v>
      </c>
      <c r="J270" s="19">
        <v>105000</v>
      </c>
    </row>
    <row r="271" spans="1:10" ht="15" customHeight="1">
      <c r="A271" s="10">
        <v>262</v>
      </c>
      <c r="B271" s="11">
        <v>1270</v>
      </c>
      <c r="C271" s="12">
        <v>1270</v>
      </c>
      <c r="D271" s="20" t="s">
        <v>279</v>
      </c>
      <c r="E271" s="73"/>
      <c r="F271" s="74">
        <v>200000</v>
      </c>
      <c r="G271" s="16">
        <v>30</v>
      </c>
      <c r="H271" s="17">
        <v>60000</v>
      </c>
      <c r="I271" s="18">
        <v>0</v>
      </c>
      <c r="J271" s="19">
        <v>140000</v>
      </c>
    </row>
    <row r="272" spans="1:10" ht="15" customHeight="1">
      <c r="A272" s="31">
        <v>263</v>
      </c>
      <c r="B272" s="32">
        <v>24980</v>
      </c>
      <c r="C272" s="33">
        <v>24980</v>
      </c>
      <c r="D272" s="75" t="s">
        <v>280</v>
      </c>
      <c r="E272" s="76"/>
      <c r="F272" s="77">
        <v>33000</v>
      </c>
      <c r="G272" s="16">
        <v>0</v>
      </c>
      <c r="H272" s="17">
        <v>0</v>
      </c>
      <c r="I272" s="18">
        <v>340.64514212883006</v>
      </c>
      <c r="J272" s="19">
        <v>32659.354857871171</v>
      </c>
    </row>
    <row r="273" spans="1:10" ht="15" customHeight="1">
      <c r="A273" s="10"/>
      <c r="B273" s="11">
        <v>19</v>
      </c>
      <c r="C273" s="12">
        <v>19</v>
      </c>
      <c r="D273" s="20" t="s">
        <v>281</v>
      </c>
      <c r="E273" s="73"/>
      <c r="F273" s="74">
        <f>F272*500</f>
        <v>16500000</v>
      </c>
      <c r="G273" s="16">
        <v>0</v>
      </c>
      <c r="H273" s="17">
        <v>0</v>
      </c>
      <c r="I273" s="18">
        <v>0</v>
      </c>
      <c r="J273" s="19">
        <v>0</v>
      </c>
    </row>
    <row r="274" spans="1:10" ht="15" customHeight="1">
      <c r="A274" s="10"/>
      <c r="B274" s="11">
        <v>1737</v>
      </c>
      <c r="C274" s="12">
        <v>1737</v>
      </c>
      <c r="D274" s="23" t="s">
        <v>282</v>
      </c>
      <c r="E274" s="24"/>
      <c r="F274" s="25">
        <f>F272*1000</f>
        <v>33000000</v>
      </c>
      <c r="G274" s="16">
        <v>0</v>
      </c>
      <c r="H274" s="17">
        <v>0</v>
      </c>
      <c r="I274" s="18">
        <v>0</v>
      </c>
      <c r="J274" s="19">
        <v>0</v>
      </c>
    </row>
    <row r="275" spans="1:10" ht="15" customHeight="1">
      <c r="A275" s="10">
        <v>264</v>
      </c>
      <c r="B275" s="11">
        <v>12292</v>
      </c>
      <c r="C275" s="12">
        <v>12292</v>
      </c>
      <c r="D275" s="13" t="s">
        <v>283</v>
      </c>
      <c r="E275" s="21"/>
      <c r="F275" s="15">
        <v>25000000</v>
      </c>
      <c r="G275" s="16">
        <v>2</v>
      </c>
      <c r="H275" s="17">
        <v>500000</v>
      </c>
      <c r="I275" s="18">
        <v>0</v>
      </c>
      <c r="J275" s="19">
        <v>24500000</v>
      </c>
    </row>
    <row r="276" spans="1:10" ht="15" customHeight="1">
      <c r="A276" s="10">
        <v>265</v>
      </c>
      <c r="B276" s="11">
        <v>2682</v>
      </c>
      <c r="C276" s="12">
        <v>2682</v>
      </c>
      <c r="D276" s="78" t="s">
        <v>284</v>
      </c>
      <c r="E276" s="79"/>
      <c r="F276" s="74">
        <v>10900000</v>
      </c>
      <c r="G276" s="16">
        <v>0</v>
      </c>
      <c r="H276" s="17">
        <v>0</v>
      </c>
      <c r="I276" s="18">
        <v>0</v>
      </c>
      <c r="J276" s="19">
        <v>10900000</v>
      </c>
    </row>
    <row r="277" spans="1:10" ht="15" customHeight="1">
      <c r="A277" s="31">
        <v>266</v>
      </c>
      <c r="B277" s="32">
        <v>24960</v>
      </c>
      <c r="C277" s="33">
        <v>24960</v>
      </c>
      <c r="D277" s="75" t="s">
        <v>285</v>
      </c>
      <c r="E277" s="75"/>
      <c r="F277" s="77">
        <v>6000</v>
      </c>
      <c r="G277" s="16">
        <v>0</v>
      </c>
      <c r="H277" s="17">
        <v>0</v>
      </c>
      <c r="I277" s="18">
        <v>140</v>
      </c>
      <c r="J277" s="19">
        <v>5860</v>
      </c>
    </row>
    <row r="278" spans="1:10" ht="15" customHeight="1">
      <c r="A278" s="10"/>
      <c r="B278" s="11">
        <v>90</v>
      </c>
      <c r="C278" s="12">
        <v>90</v>
      </c>
      <c r="D278" s="20" t="s">
        <v>286</v>
      </c>
      <c r="E278" s="20"/>
      <c r="F278" s="74">
        <f>F277*500</f>
        <v>3000000</v>
      </c>
      <c r="G278" s="16">
        <v>0</v>
      </c>
      <c r="H278" s="17">
        <v>0</v>
      </c>
      <c r="I278" s="18">
        <v>0</v>
      </c>
      <c r="J278" s="19">
        <v>0</v>
      </c>
    </row>
    <row r="279" spans="1:10" ht="15" customHeight="1">
      <c r="A279" s="10"/>
      <c r="B279" s="11">
        <v>89</v>
      </c>
      <c r="C279" s="12">
        <v>89</v>
      </c>
      <c r="D279" s="20" t="s">
        <v>287</v>
      </c>
      <c r="E279" s="20"/>
      <c r="F279" s="74">
        <f>F277*250</f>
        <v>1500000</v>
      </c>
      <c r="G279" s="16">
        <v>0</v>
      </c>
      <c r="H279" s="17">
        <v>0</v>
      </c>
      <c r="I279" s="18">
        <v>0</v>
      </c>
      <c r="J279" s="19">
        <v>0</v>
      </c>
    </row>
    <row r="280" spans="1:10" ht="15" customHeight="1">
      <c r="A280" s="10">
        <v>267</v>
      </c>
      <c r="B280" s="11">
        <v>9563</v>
      </c>
      <c r="C280" s="12">
        <v>9563</v>
      </c>
      <c r="D280" s="20" t="s">
        <v>288</v>
      </c>
      <c r="E280" s="20"/>
      <c r="F280" s="74">
        <v>16000000</v>
      </c>
      <c r="G280" s="16">
        <v>0</v>
      </c>
      <c r="H280" s="17">
        <v>0</v>
      </c>
      <c r="I280" s="18">
        <v>825806.45161280001</v>
      </c>
      <c r="J280" s="19">
        <v>15174193.5483872</v>
      </c>
    </row>
    <row r="281" spans="1:10" ht="15" customHeight="1">
      <c r="A281" s="31">
        <v>268</v>
      </c>
      <c r="B281" s="32">
        <v>24977</v>
      </c>
      <c r="C281" s="33">
        <v>24977</v>
      </c>
      <c r="D281" s="75" t="s">
        <v>289</v>
      </c>
      <c r="E281" s="75"/>
      <c r="F281" s="77">
        <v>6000</v>
      </c>
      <c r="G281" s="16">
        <v>0</v>
      </c>
      <c r="H281" s="17">
        <v>0</v>
      </c>
      <c r="I281" s="18">
        <v>199.99999997999998</v>
      </c>
      <c r="J281" s="19">
        <v>5800.0000000199998</v>
      </c>
    </row>
    <row r="282" spans="1:10" ht="15" customHeight="1">
      <c r="A282" s="10"/>
      <c r="B282" s="11">
        <v>93</v>
      </c>
      <c r="C282" s="12">
        <v>93</v>
      </c>
      <c r="D282" s="20" t="s">
        <v>290</v>
      </c>
      <c r="E282" s="20"/>
      <c r="F282" s="74">
        <f>F281*500</f>
        <v>3000000</v>
      </c>
      <c r="G282" s="16">
        <v>0</v>
      </c>
      <c r="H282" s="17">
        <v>0</v>
      </c>
      <c r="I282" s="18">
        <v>0</v>
      </c>
      <c r="J282" s="19">
        <v>0</v>
      </c>
    </row>
    <row r="283" spans="1:10" ht="15" customHeight="1">
      <c r="A283" s="10"/>
      <c r="B283" s="11">
        <v>15891</v>
      </c>
      <c r="C283" s="12">
        <v>15891</v>
      </c>
      <c r="D283" s="20" t="s">
        <v>291</v>
      </c>
      <c r="E283" s="13"/>
      <c r="F283" s="48">
        <f>F281*600</f>
        <v>3600000</v>
      </c>
      <c r="G283" s="16">
        <v>0</v>
      </c>
      <c r="H283" s="17">
        <v>0</v>
      </c>
      <c r="I283" s="18">
        <v>0</v>
      </c>
      <c r="J283" s="19">
        <v>0</v>
      </c>
    </row>
    <row r="284" spans="1:10" ht="15" customHeight="1">
      <c r="A284" s="80">
        <v>269</v>
      </c>
      <c r="B284" s="81">
        <v>24978</v>
      </c>
      <c r="C284" s="82">
        <v>24978</v>
      </c>
      <c r="D284" s="83" t="s">
        <v>292</v>
      </c>
      <c r="E284" s="84"/>
      <c r="F284" s="85">
        <v>22000</v>
      </c>
      <c r="G284" s="16">
        <v>0</v>
      </c>
      <c r="H284" s="17">
        <v>0</v>
      </c>
      <c r="I284" s="18">
        <v>799.99999998600003</v>
      </c>
      <c r="J284" s="19">
        <v>21200.000000013999</v>
      </c>
    </row>
    <row r="285" spans="1:10" ht="15" customHeight="1">
      <c r="A285" s="10"/>
      <c r="B285" s="11">
        <v>14664</v>
      </c>
      <c r="C285" s="12">
        <v>14664</v>
      </c>
      <c r="D285" s="86" t="s">
        <v>293</v>
      </c>
      <c r="E285" s="53"/>
      <c r="F285" s="15">
        <v>5500000</v>
      </c>
      <c r="G285" s="16">
        <v>0</v>
      </c>
      <c r="H285" s="17">
        <v>0</v>
      </c>
      <c r="I285" s="18">
        <v>0</v>
      </c>
      <c r="J285" s="19">
        <v>0</v>
      </c>
    </row>
    <row r="286" spans="1:10" ht="15" customHeight="1">
      <c r="A286" s="10">
        <v>270</v>
      </c>
      <c r="B286" s="11">
        <v>9805</v>
      </c>
      <c r="C286" s="12">
        <v>9805</v>
      </c>
      <c r="D286" s="86" t="s">
        <v>294</v>
      </c>
      <c r="E286" s="53"/>
      <c r="F286" s="87">
        <v>6650000</v>
      </c>
      <c r="G286" s="16">
        <v>2</v>
      </c>
      <c r="H286" s="17">
        <v>133000</v>
      </c>
      <c r="I286" s="18">
        <v>0</v>
      </c>
      <c r="J286" s="19">
        <v>6517000</v>
      </c>
    </row>
    <row r="287" spans="1:10" ht="15" customHeight="1">
      <c r="A287" s="10">
        <v>271</v>
      </c>
      <c r="B287" s="11">
        <v>6521</v>
      </c>
      <c r="C287" s="12">
        <v>6521</v>
      </c>
      <c r="D287" s="86" t="s">
        <v>295</v>
      </c>
      <c r="E287" s="53"/>
      <c r="F287" s="15">
        <v>155000</v>
      </c>
      <c r="G287" s="16">
        <v>0</v>
      </c>
      <c r="H287" s="17">
        <v>0</v>
      </c>
      <c r="I287" s="18">
        <v>0</v>
      </c>
      <c r="J287" s="19">
        <v>155000</v>
      </c>
    </row>
    <row r="288" spans="1:10" ht="15" customHeight="1">
      <c r="A288" s="10">
        <v>272</v>
      </c>
      <c r="B288" s="11">
        <v>5284</v>
      </c>
      <c r="C288" s="12">
        <v>5284</v>
      </c>
      <c r="D288" s="88" t="s">
        <v>296</v>
      </c>
      <c r="E288" s="14"/>
      <c r="F288" s="15">
        <v>75000</v>
      </c>
      <c r="G288" s="16">
        <v>0</v>
      </c>
      <c r="H288" s="17">
        <v>0</v>
      </c>
      <c r="I288" s="18">
        <v>0</v>
      </c>
      <c r="J288" s="19">
        <v>75000</v>
      </c>
    </row>
    <row r="289" spans="1:10" ht="15" customHeight="1">
      <c r="A289" s="10">
        <v>273</v>
      </c>
      <c r="B289" s="11">
        <v>7848</v>
      </c>
      <c r="C289" s="12">
        <v>7848</v>
      </c>
      <c r="D289" s="86" t="s">
        <v>297</v>
      </c>
      <c r="E289" s="53"/>
      <c r="F289" s="15">
        <v>120000</v>
      </c>
      <c r="G289" s="16">
        <v>5</v>
      </c>
      <c r="H289" s="17">
        <v>6000</v>
      </c>
      <c r="I289" s="18">
        <v>9600</v>
      </c>
      <c r="J289" s="19">
        <v>104400</v>
      </c>
    </row>
    <row r="290" spans="1:10" ht="15" customHeight="1">
      <c r="A290" s="10">
        <v>274</v>
      </c>
      <c r="B290" s="11">
        <v>12114</v>
      </c>
      <c r="C290" s="89">
        <v>12114</v>
      </c>
      <c r="D290" s="86" t="s">
        <v>298</v>
      </c>
      <c r="E290" s="53"/>
      <c r="F290" s="52">
        <v>80000</v>
      </c>
      <c r="G290" s="16">
        <v>5</v>
      </c>
      <c r="H290" s="17">
        <v>4000</v>
      </c>
      <c r="I290" s="18">
        <v>14400</v>
      </c>
      <c r="J290" s="19">
        <v>61600</v>
      </c>
    </row>
    <row r="291" spans="1:10" ht="15" customHeight="1">
      <c r="A291" s="10">
        <v>275</v>
      </c>
      <c r="B291" s="11">
        <v>287</v>
      </c>
      <c r="C291" s="12">
        <v>287</v>
      </c>
      <c r="D291" s="13" t="s">
        <v>299</v>
      </c>
      <c r="E291" s="47"/>
      <c r="F291" s="48">
        <v>26000</v>
      </c>
      <c r="G291" s="16">
        <v>0</v>
      </c>
      <c r="H291" s="17">
        <v>0</v>
      </c>
      <c r="I291" s="18">
        <v>156</v>
      </c>
      <c r="J291" s="19">
        <v>25844</v>
      </c>
    </row>
    <row r="292" spans="1:10" ht="15" customHeight="1">
      <c r="A292" s="56"/>
      <c r="B292" s="57">
        <v>4488</v>
      </c>
      <c r="C292" s="58">
        <v>287</v>
      </c>
      <c r="D292" s="90"/>
      <c r="E292" s="90" t="s">
        <v>300</v>
      </c>
      <c r="F292" s="91">
        <v>44000</v>
      </c>
      <c r="G292" s="16">
        <v>24.545454545454547</v>
      </c>
      <c r="H292" s="17">
        <v>10800</v>
      </c>
      <c r="I292" s="18">
        <v>1300</v>
      </c>
      <c r="J292" s="19">
        <v>31900</v>
      </c>
    </row>
    <row r="293" spans="1:10" ht="15" customHeight="1">
      <c r="A293" s="10">
        <v>276</v>
      </c>
      <c r="B293" s="11">
        <v>288</v>
      </c>
      <c r="C293" s="12">
        <v>288</v>
      </c>
      <c r="D293" s="13" t="s">
        <v>301</v>
      </c>
      <c r="E293" s="53"/>
      <c r="F293" s="15">
        <v>6500</v>
      </c>
      <c r="G293" s="16">
        <v>0</v>
      </c>
      <c r="H293" s="17">
        <v>0</v>
      </c>
      <c r="I293" s="18">
        <v>39</v>
      </c>
      <c r="J293" s="19">
        <v>6461</v>
      </c>
    </row>
    <row r="294" spans="1:10" ht="15" customHeight="1">
      <c r="A294" s="10">
        <v>277</v>
      </c>
      <c r="B294" s="11">
        <v>1758</v>
      </c>
      <c r="C294" s="12">
        <v>1758</v>
      </c>
      <c r="D294" s="13" t="s">
        <v>302</v>
      </c>
      <c r="E294" s="53"/>
      <c r="F294" s="15">
        <v>13000</v>
      </c>
      <c r="G294" s="16">
        <v>0</v>
      </c>
      <c r="H294" s="17">
        <v>0</v>
      </c>
      <c r="I294" s="18">
        <v>78</v>
      </c>
      <c r="J294" s="19">
        <v>12922</v>
      </c>
    </row>
    <row r="295" spans="1:10" ht="15" customHeight="1">
      <c r="A295" s="10">
        <v>278</v>
      </c>
      <c r="B295" s="11">
        <v>1453</v>
      </c>
      <c r="C295" s="12">
        <v>1453</v>
      </c>
      <c r="D295" s="86" t="s">
        <v>303</v>
      </c>
      <c r="E295" s="53"/>
      <c r="F295" s="15">
        <v>113000</v>
      </c>
      <c r="G295" s="16">
        <v>5</v>
      </c>
      <c r="H295" s="17">
        <v>5650</v>
      </c>
      <c r="I295" s="18">
        <v>2480</v>
      </c>
      <c r="J295" s="19">
        <v>104870</v>
      </c>
    </row>
    <row r="296" spans="1:10" ht="15" customHeight="1">
      <c r="A296" s="10">
        <v>279</v>
      </c>
      <c r="B296" s="11">
        <v>2476</v>
      </c>
      <c r="C296" s="12">
        <v>2476</v>
      </c>
      <c r="D296" s="86" t="s">
        <v>304</v>
      </c>
      <c r="E296" s="53"/>
      <c r="F296" s="15">
        <v>60000</v>
      </c>
      <c r="G296" s="16">
        <v>5</v>
      </c>
      <c r="H296" s="17">
        <v>3000</v>
      </c>
      <c r="I296" s="18">
        <v>188</v>
      </c>
      <c r="J296" s="19">
        <v>56812</v>
      </c>
    </row>
    <row r="297" spans="1:10" ht="15" customHeight="1">
      <c r="A297" s="10">
        <v>280</v>
      </c>
      <c r="B297" s="11">
        <v>7054</v>
      </c>
      <c r="C297" s="12">
        <v>7054</v>
      </c>
      <c r="D297" s="86" t="s">
        <v>305</v>
      </c>
      <c r="E297" s="53"/>
      <c r="F297" s="87">
        <v>8000</v>
      </c>
      <c r="G297" s="16">
        <v>0</v>
      </c>
      <c r="H297" s="17">
        <v>0</v>
      </c>
      <c r="I297" s="18">
        <v>208.75</v>
      </c>
      <c r="J297" s="19">
        <v>7791.25</v>
      </c>
    </row>
    <row r="298" spans="1:10" ht="15" customHeight="1">
      <c r="A298" s="92"/>
      <c r="B298" s="57">
        <v>9694</v>
      </c>
      <c r="C298" s="58">
        <v>7054</v>
      </c>
      <c r="D298" s="93"/>
      <c r="E298" s="93" t="s">
        <v>306</v>
      </c>
      <c r="F298" s="94">
        <v>57750</v>
      </c>
      <c r="G298" s="16">
        <v>8.6580086577662296</v>
      </c>
      <c r="H298" s="17">
        <v>4999.9999998599978</v>
      </c>
      <c r="I298" s="18">
        <v>1043.75</v>
      </c>
      <c r="J298" s="19">
        <v>51706.250000140004</v>
      </c>
    </row>
    <row r="299" spans="1:10" ht="15" customHeight="1">
      <c r="A299" s="10">
        <v>281</v>
      </c>
      <c r="B299" s="11">
        <v>6659</v>
      </c>
      <c r="C299" s="12">
        <v>6659</v>
      </c>
      <c r="D299" s="86" t="s">
        <v>307</v>
      </c>
      <c r="E299" s="53"/>
      <c r="F299" s="87">
        <v>16000</v>
      </c>
      <c r="G299" s="16">
        <v>0</v>
      </c>
      <c r="H299" s="17">
        <v>0</v>
      </c>
      <c r="I299" s="18">
        <v>417.5</v>
      </c>
      <c r="J299" s="19">
        <v>15582.5</v>
      </c>
    </row>
    <row r="300" spans="1:10" ht="15" customHeight="1">
      <c r="A300" s="92"/>
      <c r="B300" s="57">
        <v>9220</v>
      </c>
      <c r="C300" s="58">
        <v>6659</v>
      </c>
      <c r="D300" s="93"/>
      <c r="E300" s="93" t="s">
        <v>308</v>
      </c>
      <c r="F300" s="94">
        <v>110000</v>
      </c>
      <c r="G300" s="16">
        <v>9.0909090906181778</v>
      </c>
      <c r="H300" s="17">
        <v>9999.9999996799961</v>
      </c>
      <c r="I300" s="18">
        <v>2087.5</v>
      </c>
      <c r="J300" s="19">
        <v>97912.500000319997</v>
      </c>
    </row>
    <row r="301" spans="1:10" ht="15" customHeight="1">
      <c r="A301" s="10">
        <v>282</v>
      </c>
      <c r="B301" s="11">
        <v>8997</v>
      </c>
      <c r="C301" s="12">
        <v>8997</v>
      </c>
      <c r="D301" s="86" t="s">
        <v>309</v>
      </c>
      <c r="E301" s="53"/>
      <c r="F301" s="87">
        <v>32000</v>
      </c>
      <c r="G301" s="16">
        <v>0</v>
      </c>
      <c r="H301" s="17">
        <v>0</v>
      </c>
      <c r="I301" s="18">
        <v>850</v>
      </c>
      <c r="J301" s="19">
        <v>31150</v>
      </c>
    </row>
    <row r="302" spans="1:10" ht="15" customHeight="1">
      <c r="A302" s="92"/>
      <c r="B302" s="57">
        <v>9221</v>
      </c>
      <c r="C302" s="58">
        <v>8997</v>
      </c>
      <c r="D302" s="93"/>
      <c r="E302" s="93" t="s">
        <v>310</v>
      </c>
      <c r="F302" s="94">
        <v>220000</v>
      </c>
      <c r="G302" s="16">
        <v>9.0908928542545464</v>
      </c>
      <c r="H302" s="17">
        <v>19999.96427936</v>
      </c>
      <c r="I302" s="18">
        <v>4250</v>
      </c>
      <c r="J302" s="19">
        <v>195750.03572064001</v>
      </c>
    </row>
    <row r="303" spans="1:10" ht="15" customHeight="1">
      <c r="A303" s="10">
        <v>283</v>
      </c>
      <c r="B303" s="11">
        <v>17853</v>
      </c>
      <c r="C303" s="12">
        <v>17853</v>
      </c>
      <c r="D303" s="86" t="s">
        <v>311</v>
      </c>
      <c r="E303" s="53"/>
      <c r="F303" s="87">
        <v>4800</v>
      </c>
      <c r="G303" s="16">
        <v>0</v>
      </c>
      <c r="H303" s="17">
        <v>0</v>
      </c>
      <c r="I303" s="18">
        <v>4320</v>
      </c>
      <c r="J303" s="19">
        <v>480</v>
      </c>
    </row>
    <row r="304" spans="1:10" ht="15" customHeight="1">
      <c r="A304" s="10">
        <v>284</v>
      </c>
      <c r="B304" s="11">
        <v>386</v>
      </c>
      <c r="C304" s="12">
        <v>386</v>
      </c>
      <c r="D304" s="86" t="s">
        <v>312</v>
      </c>
      <c r="E304" s="53"/>
      <c r="F304" s="87">
        <v>112500</v>
      </c>
      <c r="G304" s="16">
        <v>0</v>
      </c>
      <c r="H304" s="17">
        <v>0</v>
      </c>
      <c r="I304" s="18">
        <v>90</v>
      </c>
      <c r="J304" s="19">
        <v>112410</v>
      </c>
    </row>
    <row r="305" spans="1:10" ht="15" customHeight="1">
      <c r="A305" s="92"/>
      <c r="B305" s="57">
        <v>3329</v>
      </c>
      <c r="C305" s="58">
        <v>386</v>
      </c>
      <c r="D305" s="93"/>
      <c r="E305" s="93" t="s">
        <v>313</v>
      </c>
      <c r="F305" s="94">
        <v>125500</v>
      </c>
      <c r="G305" s="16">
        <v>3.9839043824701195</v>
      </c>
      <c r="H305" s="17">
        <v>4999.8</v>
      </c>
      <c r="I305" s="18">
        <v>300</v>
      </c>
      <c r="J305" s="19">
        <v>120200.2</v>
      </c>
    </row>
    <row r="306" spans="1:10" ht="15" customHeight="1">
      <c r="A306" s="10">
        <v>285</v>
      </c>
      <c r="B306" s="11">
        <v>20050</v>
      </c>
      <c r="C306" s="12">
        <v>20050</v>
      </c>
      <c r="D306" s="86" t="s">
        <v>314</v>
      </c>
      <c r="E306" s="53"/>
      <c r="F306" s="87">
        <v>110000</v>
      </c>
      <c r="G306" s="16">
        <v>30</v>
      </c>
      <c r="H306" s="17">
        <v>33000</v>
      </c>
      <c r="I306" s="18">
        <v>0</v>
      </c>
      <c r="J306" s="19">
        <v>77000</v>
      </c>
    </row>
    <row r="307" spans="1:10" ht="15" customHeight="1">
      <c r="A307" s="10">
        <v>286</v>
      </c>
      <c r="B307" s="11">
        <v>532</v>
      </c>
      <c r="C307" s="12">
        <v>532</v>
      </c>
      <c r="D307" s="86" t="s">
        <v>315</v>
      </c>
      <c r="E307" s="53"/>
      <c r="F307" s="87">
        <v>12800000</v>
      </c>
      <c r="G307" s="16">
        <v>2.34375</v>
      </c>
      <c r="H307" s="17">
        <v>300000</v>
      </c>
      <c r="I307" s="18">
        <v>256000</v>
      </c>
      <c r="J307" s="19">
        <v>12244000</v>
      </c>
    </row>
    <row r="308" spans="1:10" ht="15" customHeight="1">
      <c r="A308" s="10">
        <v>287</v>
      </c>
      <c r="B308" s="11">
        <v>12550</v>
      </c>
      <c r="C308" s="12">
        <v>12550</v>
      </c>
      <c r="D308" s="86" t="s">
        <v>316</v>
      </c>
      <c r="E308" s="53"/>
      <c r="F308" s="87">
        <v>50000000</v>
      </c>
      <c r="G308" s="16">
        <v>5</v>
      </c>
      <c r="H308" s="17">
        <v>2500000</v>
      </c>
      <c r="I308" s="18">
        <v>0</v>
      </c>
      <c r="J308" s="19">
        <v>47500000</v>
      </c>
    </row>
    <row r="309" spans="1:10" ht="15" customHeight="1">
      <c r="A309" s="10">
        <v>288</v>
      </c>
      <c r="B309" s="11">
        <v>7196</v>
      </c>
      <c r="C309" s="12">
        <v>7196</v>
      </c>
      <c r="D309" s="86" t="s">
        <v>317</v>
      </c>
      <c r="E309" s="53"/>
      <c r="F309" s="87">
        <v>126000</v>
      </c>
      <c r="G309" s="16">
        <v>0</v>
      </c>
      <c r="H309" s="17">
        <v>0</v>
      </c>
      <c r="I309" s="18">
        <v>2340</v>
      </c>
      <c r="J309" s="19">
        <v>123660</v>
      </c>
    </row>
    <row r="310" spans="1:10" ht="15" customHeight="1">
      <c r="A310" s="10">
        <v>289</v>
      </c>
      <c r="B310" s="11">
        <v>7197</v>
      </c>
      <c r="C310" s="12">
        <v>7197</v>
      </c>
      <c r="D310" s="86" t="s">
        <v>318</v>
      </c>
      <c r="E310" s="53"/>
      <c r="F310" s="87">
        <v>126000</v>
      </c>
      <c r="G310" s="16">
        <v>0</v>
      </c>
      <c r="H310" s="17">
        <v>0</v>
      </c>
      <c r="I310" s="18">
        <v>2340</v>
      </c>
      <c r="J310" s="19">
        <v>123660</v>
      </c>
    </row>
    <row r="311" spans="1:10" ht="15" customHeight="1">
      <c r="A311" s="10">
        <v>290</v>
      </c>
      <c r="B311" s="11">
        <v>7198</v>
      </c>
      <c r="C311" s="12">
        <v>7198</v>
      </c>
      <c r="D311" s="86" t="s">
        <v>319</v>
      </c>
      <c r="E311" s="53"/>
      <c r="F311" s="87">
        <v>126000</v>
      </c>
      <c r="G311" s="16">
        <v>4.7619047619047619</v>
      </c>
      <c r="H311" s="17">
        <v>6000</v>
      </c>
      <c r="I311" s="18">
        <v>9320</v>
      </c>
      <c r="J311" s="19">
        <v>110680</v>
      </c>
    </row>
    <row r="312" spans="1:10" ht="15" customHeight="1">
      <c r="A312" s="80">
        <v>291</v>
      </c>
      <c r="B312" s="32">
        <v>24856</v>
      </c>
      <c r="C312" s="33">
        <v>24856</v>
      </c>
      <c r="D312" s="95" t="s">
        <v>320</v>
      </c>
      <c r="E312" s="96"/>
      <c r="F312" s="97">
        <v>6800</v>
      </c>
      <c r="G312" s="16">
        <v>5</v>
      </c>
      <c r="H312" s="17">
        <v>340</v>
      </c>
      <c r="I312" s="18">
        <v>442.06800000000004</v>
      </c>
      <c r="J312" s="19">
        <v>6017.9319999999998</v>
      </c>
    </row>
    <row r="313" spans="1:10" ht="15" customHeight="1">
      <c r="A313" s="10"/>
      <c r="B313" s="11">
        <v>22396</v>
      </c>
      <c r="C313" s="12">
        <v>22396</v>
      </c>
      <c r="D313" s="86" t="s">
        <v>321</v>
      </c>
      <c r="E313" s="53"/>
      <c r="F313" s="87">
        <f>F312*100</f>
        <v>680000</v>
      </c>
      <c r="G313" s="16">
        <v>5</v>
      </c>
      <c r="H313" s="17">
        <v>0</v>
      </c>
      <c r="I313" s="18">
        <v>0</v>
      </c>
      <c r="J313" s="19">
        <v>0</v>
      </c>
    </row>
    <row r="314" spans="1:10" ht="15" customHeight="1">
      <c r="A314" s="10"/>
      <c r="B314" s="11">
        <v>7386</v>
      </c>
      <c r="C314" s="12">
        <v>7386</v>
      </c>
      <c r="D314" s="86" t="s">
        <v>322</v>
      </c>
      <c r="E314" s="53"/>
      <c r="F314" s="87">
        <f>6800*180</f>
        <v>1224000</v>
      </c>
      <c r="G314" s="16">
        <v>5</v>
      </c>
      <c r="H314" s="17">
        <v>0</v>
      </c>
      <c r="I314" s="18">
        <v>0</v>
      </c>
      <c r="J314" s="19">
        <v>0</v>
      </c>
    </row>
    <row r="315" spans="1:10" ht="15" customHeight="1">
      <c r="A315" s="10"/>
      <c r="B315" s="11">
        <v>1530</v>
      </c>
      <c r="C315" s="12">
        <v>1530</v>
      </c>
      <c r="D315" s="86" t="s">
        <v>323</v>
      </c>
      <c r="E315" s="53"/>
      <c r="F315" s="87">
        <f>6800*200</f>
        <v>1360000</v>
      </c>
      <c r="G315" s="16">
        <v>5</v>
      </c>
      <c r="H315" s="17">
        <v>0</v>
      </c>
      <c r="I315" s="18">
        <v>0</v>
      </c>
      <c r="J315" s="19">
        <v>0</v>
      </c>
    </row>
    <row r="316" spans="1:10" ht="15" customHeight="1">
      <c r="A316" s="10"/>
      <c r="B316" s="11">
        <v>18064</v>
      </c>
      <c r="C316" s="12">
        <v>18064</v>
      </c>
      <c r="D316" s="86" t="s">
        <v>324</v>
      </c>
      <c r="E316" s="53"/>
      <c r="F316" s="87">
        <f>6800*500</f>
        <v>3400000</v>
      </c>
      <c r="G316" s="16">
        <v>5</v>
      </c>
      <c r="H316" s="17">
        <v>0</v>
      </c>
      <c r="I316" s="18">
        <v>0</v>
      </c>
      <c r="J316" s="19">
        <v>0</v>
      </c>
    </row>
    <row r="317" spans="1:10" ht="15" customHeight="1">
      <c r="A317" s="10"/>
      <c r="B317" s="11">
        <v>7382</v>
      </c>
      <c r="C317" s="12">
        <v>7382</v>
      </c>
      <c r="D317" s="86" t="s">
        <v>325</v>
      </c>
      <c r="E317" s="53"/>
      <c r="F317" s="87">
        <f>6800*540</f>
        <v>3672000</v>
      </c>
      <c r="G317" s="16">
        <v>5</v>
      </c>
      <c r="H317" s="17">
        <v>0</v>
      </c>
      <c r="I317" s="18">
        <v>0</v>
      </c>
      <c r="J317" s="19">
        <v>0</v>
      </c>
    </row>
    <row r="318" spans="1:10" ht="15" customHeight="1">
      <c r="A318" s="10"/>
      <c r="B318" s="11">
        <v>1531</v>
      </c>
      <c r="C318" s="12">
        <v>1531</v>
      </c>
      <c r="D318" s="86" t="s">
        <v>326</v>
      </c>
      <c r="E318" s="53"/>
      <c r="F318" s="87">
        <f>6800*1000</f>
        <v>6800000</v>
      </c>
      <c r="G318" s="16">
        <v>5</v>
      </c>
      <c r="H318" s="17">
        <v>0</v>
      </c>
      <c r="I318" s="18">
        <v>0</v>
      </c>
      <c r="J318" s="19">
        <v>0</v>
      </c>
    </row>
    <row r="319" spans="1:10" ht="15" customHeight="1">
      <c r="A319" s="10"/>
      <c r="B319" s="11">
        <v>22398</v>
      </c>
      <c r="C319" s="12">
        <v>22398</v>
      </c>
      <c r="D319" s="86" t="s">
        <v>327</v>
      </c>
      <c r="E319" s="53"/>
      <c r="F319" s="87">
        <f>6800*2000</f>
        <v>13600000</v>
      </c>
      <c r="G319" s="16">
        <v>5</v>
      </c>
      <c r="H319" s="17">
        <v>0</v>
      </c>
      <c r="I319" s="18">
        <v>0</v>
      </c>
      <c r="J319" s="19">
        <v>0</v>
      </c>
    </row>
    <row r="320" spans="1:10" ht="15" customHeight="1">
      <c r="A320" s="10"/>
      <c r="B320" s="11">
        <v>18065</v>
      </c>
      <c r="C320" s="12">
        <v>18065</v>
      </c>
      <c r="D320" s="86" t="s">
        <v>328</v>
      </c>
      <c r="E320" s="53"/>
      <c r="F320" s="87">
        <v>17000000</v>
      </c>
      <c r="G320" s="16">
        <v>5</v>
      </c>
      <c r="H320" s="17">
        <v>0</v>
      </c>
      <c r="I320" s="18">
        <v>0</v>
      </c>
      <c r="J320" s="19">
        <v>0</v>
      </c>
    </row>
    <row r="321" spans="1:10" ht="15" customHeight="1">
      <c r="A321" s="10">
        <v>292</v>
      </c>
      <c r="B321" s="11">
        <v>13536</v>
      </c>
      <c r="C321" s="12">
        <v>13536</v>
      </c>
      <c r="D321" s="86" t="s">
        <v>329</v>
      </c>
      <c r="E321" s="53"/>
      <c r="F321" s="87">
        <v>35700000</v>
      </c>
      <c r="G321" s="16">
        <v>2</v>
      </c>
      <c r="H321" s="17">
        <v>714000</v>
      </c>
      <c r="I321" s="18">
        <v>5000</v>
      </c>
      <c r="J321" s="19">
        <v>34981000</v>
      </c>
    </row>
    <row r="322" spans="1:10" ht="15" customHeight="1">
      <c r="A322" s="10">
        <v>293</v>
      </c>
      <c r="B322" s="11">
        <v>6353</v>
      </c>
      <c r="C322" s="12">
        <v>6353</v>
      </c>
      <c r="D322" s="86" t="s">
        <v>330</v>
      </c>
      <c r="E322" s="53"/>
      <c r="F322" s="87">
        <v>21700000</v>
      </c>
      <c r="G322" s="16">
        <v>2</v>
      </c>
      <c r="H322" s="17">
        <v>434000</v>
      </c>
      <c r="I322" s="18">
        <v>10500</v>
      </c>
      <c r="J322" s="19">
        <v>21255500</v>
      </c>
    </row>
    <row r="323" spans="1:10" ht="15" customHeight="1">
      <c r="A323" s="10">
        <v>294</v>
      </c>
      <c r="B323" s="11">
        <v>12109</v>
      </c>
      <c r="C323" s="12">
        <v>12109</v>
      </c>
      <c r="D323" s="86" t="s">
        <v>331</v>
      </c>
      <c r="E323" s="53"/>
      <c r="F323" s="87">
        <v>2100000</v>
      </c>
      <c r="G323" s="16">
        <v>2</v>
      </c>
      <c r="H323" s="17">
        <v>42000</v>
      </c>
      <c r="I323" s="18">
        <v>0</v>
      </c>
      <c r="J323" s="19">
        <v>2058000</v>
      </c>
    </row>
    <row r="324" spans="1:10" ht="15" customHeight="1">
      <c r="A324" s="10">
        <v>295</v>
      </c>
      <c r="B324" s="11">
        <v>1755</v>
      </c>
      <c r="C324" s="12">
        <v>1755</v>
      </c>
      <c r="D324" s="88" t="s">
        <v>332</v>
      </c>
      <c r="E324" s="98"/>
      <c r="F324" s="99">
        <v>8500</v>
      </c>
      <c r="G324" s="16">
        <v>0</v>
      </c>
      <c r="H324" s="17">
        <v>0</v>
      </c>
      <c r="I324" s="18">
        <v>5203.7</v>
      </c>
      <c r="J324" s="19">
        <v>3296.3</v>
      </c>
    </row>
    <row r="325" spans="1:10" ht="15" customHeight="1">
      <c r="A325" s="10"/>
      <c r="B325" s="100">
        <v>5178</v>
      </c>
      <c r="C325" s="100">
        <v>1755</v>
      </c>
      <c r="D325" s="101"/>
      <c r="E325" s="101" t="s">
        <v>333</v>
      </c>
      <c r="F325" s="102">
        <v>17000</v>
      </c>
      <c r="G325" s="16">
        <v>14.705882352000001</v>
      </c>
      <c r="H325" s="17">
        <v>2499.9999998400003</v>
      </c>
      <c r="I325" s="18">
        <v>1482</v>
      </c>
      <c r="J325" s="19">
        <v>13018.00000016</v>
      </c>
    </row>
    <row r="326" spans="1:10" ht="15" customHeight="1">
      <c r="A326" s="10">
        <v>296</v>
      </c>
      <c r="B326" s="11">
        <v>1753</v>
      </c>
      <c r="C326" s="12">
        <v>1753</v>
      </c>
      <c r="D326" s="88" t="s">
        <v>334</v>
      </c>
      <c r="E326" s="98"/>
      <c r="F326" s="99">
        <v>19600</v>
      </c>
      <c r="G326" s="16">
        <v>0</v>
      </c>
      <c r="H326" s="17">
        <v>0</v>
      </c>
      <c r="I326" s="18">
        <v>11999.12</v>
      </c>
      <c r="J326" s="19">
        <v>7600.8799999999992</v>
      </c>
    </row>
    <row r="327" spans="1:10" ht="15" customHeight="1">
      <c r="A327" s="10"/>
      <c r="B327" s="100">
        <v>5179</v>
      </c>
      <c r="C327" s="100">
        <v>1753</v>
      </c>
      <c r="D327" s="101"/>
      <c r="E327" s="101" t="s">
        <v>335</v>
      </c>
      <c r="F327" s="102">
        <v>34000</v>
      </c>
      <c r="G327" s="16">
        <v>14.705882352000001</v>
      </c>
      <c r="H327" s="17">
        <v>4999.9999996800007</v>
      </c>
      <c r="I327" s="18">
        <v>2964</v>
      </c>
      <c r="J327" s="19">
        <v>26036.00000032</v>
      </c>
    </row>
    <row r="328" spans="1:10" ht="15" customHeight="1">
      <c r="A328" s="10">
        <v>297</v>
      </c>
      <c r="B328" s="11">
        <v>11607</v>
      </c>
      <c r="C328" s="12">
        <v>11607</v>
      </c>
      <c r="D328" s="86" t="s">
        <v>336</v>
      </c>
      <c r="E328" s="53"/>
      <c r="F328" s="87">
        <v>34000</v>
      </c>
      <c r="G328" s="16">
        <v>14.705882352000001</v>
      </c>
      <c r="H328" s="17">
        <v>4999.9999996800007</v>
      </c>
      <c r="I328" s="18">
        <v>23800</v>
      </c>
      <c r="J328" s="19">
        <v>5200.0000003200003</v>
      </c>
    </row>
    <row r="329" spans="1:10" ht="15" customHeight="1">
      <c r="A329" s="10">
        <v>298</v>
      </c>
      <c r="B329" s="11">
        <v>6340</v>
      </c>
      <c r="C329" s="12">
        <v>6340</v>
      </c>
      <c r="D329" s="86" t="s">
        <v>337</v>
      </c>
      <c r="E329" s="53"/>
      <c r="F329" s="87">
        <v>330000</v>
      </c>
      <c r="G329" s="16">
        <v>3</v>
      </c>
      <c r="H329" s="17">
        <v>9900</v>
      </c>
      <c r="I329" s="18">
        <v>0</v>
      </c>
      <c r="J329" s="19">
        <v>320100</v>
      </c>
    </row>
    <row r="330" spans="1:10" ht="15" customHeight="1">
      <c r="A330" s="10">
        <v>299</v>
      </c>
      <c r="B330" s="11">
        <v>6343</v>
      </c>
      <c r="C330" s="12">
        <v>6343</v>
      </c>
      <c r="D330" s="86" t="s">
        <v>338</v>
      </c>
      <c r="E330" s="53"/>
      <c r="F330" s="87">
        <v>66000</v>
      </c>
      <c r="G330" s="16">
        <v>3</v>
      </c>
      <c r="H330" s="17">
        <v>1980</v>
      </c>
      <c r="I330" s="18">
        <v>0</v>
      </c>
      <c r="J330" s="19">
        <v>64020</v>
      </c>
    </row>
    <row r="331" spans="1:10" ht="15" customHeight="1">
      <c r="A331" s="10">
        <v>300</v>
      </c>
      <c r="B331" s="11">
        <v>6346</v>
      </c>
      <c r="C331" s="12">
        <v>6346</v>
      </c>
      <c r="D331" s="86" t="s">
        <v>339</v>
      </c>
      <c r="E331" s="53"/>
      <c r="F331" s="87">
        <v>165000</v>
      </c>
      <c r="G331" s="16">
        <v>3</v>
      </c>
      <c r="H331" s="17">
        <v>4950</v>
      </c>
      <c r="I331" s="18">
        <v>0</v>
      </c>
      <c r="J331" s="19">
        <v>160050</v>
      </c>
    </row>
    <row r="332" spans="1:10" ht="15" customHeight="1">
      <c r="A332" s="80">
        <v>301</v>
      </c>
      <c r="B332" s="32">
        <v>24979</v>
      </c>
      <c r="C332" s="33">
        <v>24979</v>
      </c>
      <c r="D332" s="103" t="s">
        <v>340</v>
      </c>
      <c r="E332" s="96"/>
      <c r="F332" s="97">
        <v>10000</v>
      </c>
      <c r="G332" s="16">
        <v>0</v>
      </c>
      <c r="H332" s="17">
        <v>0</v>
      </c>
      <c r="I332" s="18">
        <v>336.84210526299995</v>
      </c>
      <c r="J332" s="19">
        <v>9663.1578947369999</v>
      </c>
    </row>
    <row r="333" spans="1:10" ht="15" customHeight="1">
      <c r="A333" s="10"/>
      <c r="B333" s="11">
        <v>9576</v>
      </c>
      <c r="C333" s="12">
        <v>9576</v>
      </c>
      <c r="D333" s="88" t="s">
        <v>341</v>
      </c>
      <c r="E333" s="53"/>
      <c r="F333" s="87">
        <f>F332*500</f>
        <v>5000000</v>
      </c>
      <c r="G333" s="16">
        <v>0</v>
      </c>
      <c r="H333" s="17">
        <v>0</v>
      </c>
      <c r="I333" s="18">
        <v>0</v>
      </c>
      <c r="J333" s="19">
        <v>0</v>
      </c>
    </row>
    <row r="334" spans="1:10" ht="15" customHeight="1">
      <c r="A334" s="10">
        <v>302</v>
      </c>
      <c r="B334" s="11">
        <v>21302</v>
      </c>
      <c r="C334" s="12">
        <v>21302</v>
      </c>
      <c r="D334" s="88" t="s">
        <v>342</v>
      </c>
      <c r="E334" s="53"/>
      <c r="F334" s="87">
        <v>1050000</v>
      </c>
      <c r="G334" s="16">
        <v>2.5999999999999943</v>
      </c>
      <c r="H334" s="17">
        <v>27299.999999999938</v>
      </c>
      <c r="I334" s="18">
        <v>0</v>
      </c>
      <c r="J334" s="19">
        <v>1022700.0000000001</v>
      </c>
    </row>
    <row r="335" spans="1:10" ht="15" customHeight="1">
      <c r="A335" s="10">
        <v>303</v>
      </c>
      <c r="B335" s="11">
        <v>4022</v>
      </c>
      <c r="C335" s="12">
        <v>4022</v>
      </c>
      <c r="D335" s="86" t="s">
        <v>343</v>
      </c>
      <c r="E335" s="53"/>
      <c r="F335" s="87">
        <v>50000</v>
      </c>
      <c r="G335" s="16">
        <v>0</v>
      </c>
      <c r="H335" s="17">
        <v>0</v>
      </c>
      <c r="I335" s="18">
        <v>45000</v>
      </c>
      <c r="J335" s="19">
        <v>5000</v>
      </c>
    </row>
    <row r="336" spans="1:10" ht="15" customHeight="1">
      <c r="A336" s="92"/>
      <c r="B336" s="57">
        <v>4023</v>
      </c>
      <c r="C336" s="58">
        <v>4022</v>
      </c>
      <c r="D336" s="60"/>
      <c r="E336" s="60" t="s">
        <v>344</v>
      </c>
      <c r="F336" s="61">
        <v>110000</v>
      </c>
      <c r="G336" s="16">
        <v>5.4545454545454541</v>
      </c>
      <c r="H336" s="17">
        <v>6000</v>
      </c>
      <c r="I336" s="18">
        <v>18000</v>
      </c>
      <c r="J336" s="19">
        <v>86000</v>
      </c>
    </row>
    <row r="337" spans="1:10" ht="15" customHeight="1">
      <c r="A337" s="10">
        <v>304</v>
      </c>
      <c r="B337" s="11">
        <v>1934</v>
      </c>
      <c r="C337" s="12">
        <v>1934</v>
      </c>
      <c r="D337" s="86" t="s">
        <v>345</v>
      </c>
      <c r="E337" s="53"/>
      <c r="F337" s="87">
        <v>227000</v>
      </c>
      <c r="G337" s="16">
        <v>5</v>
      </c>
      <c r="H337" s="17">
        <v>11350</v>
      </c>
      <c r="I337" s="18">
        <v>0</v>
      </c>
      <c r="J337" s="19">
        <v>215650</v>
      </c>
    </row>
    <row r="338" spans="1:10" ht="15" customHeight="1">
      <c r="A338" s="10">
        <v>305</v>
      </c>
      <c r="B338" s="11">
        <v>6403</v>
      </c>
      <c r="C338" s="12">
        <v>6403</v>
      </c>
      <c r="D338" s="86" t="s">
        <v>346</v>
      </c>
      <c r="E338" s="53"/>
      <c r="F338" s="87">
        <v>87000</v>
      </c>
      <c r="G338" s="16">
        <v>5</v>
      </c>
      <c r="H338" s="17">
        <v>4350</v>
      </c>
      <c r="I338" s="18">
        <v>0</v>
      </c>
      <c r="J338" s="19">
        <v>82650</v>
      </c>
    </row>
    <row r="339" spans="1:10" ht="15" customHeight="1">
      <c r="A339" s="10">
        <v>306</v>
      </c>
      <c r="B339" s="11">
        <v>6369</v>
      </c>
      <c r="C339" s="12">
        <v>6369</v>
      </c>
      <c r="D339" s="86" t="s">
        <v>347</v>
      </c>
      <c r="E339" s="53"/>
      <c r="F339" s="87">
        <v>465000</v>
      </c>
      <c r="G339" s="16">
        <v>3</v>
      </c>
      <c r="H339" s="17">
        <v>13950</v>
      </c>
      <c r="I339" s="18">
        <v>0</v>
      </c>
      <c r="J339" s="19">
        <v>451050</v>
      </c>
    </row>
    <row r="340" spans="1:10" ht="15" customHeight="1">
      <c r="A340" s="10">
        <v>307</v>
      </c>
      <c r="B340" s="11">
        <v>5804</v>
      </c>
      <c r="C340" s="12">
        <v>5804</v>
      </c>
      <c r="D340" s="86" t="s">
        <v>348</v>
      </c>
      <c r="E340" s="53"/>
      <c r="F340" s="87">
        <v>17000</v>
      </c>
      <c r="G340" s="16">
        <v>0</v>
      </c>
      <c r="H340" s="17">
        <v>0</v>
      </c>
      <c r="I340" s="18">
        <v>15300</v>
      </c>
      <c r="J340" s="19">
        <v>1700</v>
      </c>
    </row>
    <row r="341" spans="1:10" ht="15" customHeight="1">
      <c r="A341" s="92"/>
      <c r="B341" s="57">
        <v>7397</v>
      </c>
      <c r="C341" s="58">
        <v>5804</v>
      </c>
      <c r="D341" s="60"/>
      <c r="E341" s="60" t="s">
        <v>349</v>
      </c>
      <c r="F341" s="61">
        <v>34000</v>
      </c>
      <c r="G341" s="16">
        <v>10.295000000000002</v>
      </c>
      <c r="H341" s="17">
        <v>3500.3000000000006</v>
      </c>
      <c r="I341" s="18">
        <v>4500</v>
      </c>
      <c r="J341" s="19">
        <v>25999.7</v>
      </c>
    </row>
    <row r="342" spans="1:10" ht="15" customHeight="1">
      <c r="A342" s="10">
        <v>308</v>
      </c>
      <c r="B342" s="11">
        <v>2083</v>
      </c>
      <c r="C342" s="12">
        <v>2083</v>
      </c>
      <c r="D342" s="86" t="s">
        <v>350</v>
      </c>
      <c r="E342" s="53"/>
      <c r="F342" s="87">
        <v>31000</v>
      </c>
      <c r="G342" s="16">
        <v>0</v>
      </c>
      <c r="H342" s="17">
        <v>0</v>
      </c>
      <c r="I342" s="18">
        <v>27900</v>
      </c>
      <c r="J342" s="19">
        <v>3100</v>
      </c>
    </row>
    <row r="343" spans="1:10" ht="15" customHeight="1">
      <c r="A343" s="92"/>
      <c r="B343" s="57">
        <v>5878</v>
      </c>
      <c r="C343" s="58">
        <v>2083</v>
      </c>
      <c r="D343" s="60"/>
      <c r="E343" s="60" t="s">
        <v>351</v>
      </c>
      <c r="F343" s="61">
        <v>41000</v>
      </c>
      <c r="G343" s="16">
        <v>14.634146341463415</v>
      </c>
      <c r="H343" s="17">
        <v>6000</v>
      </c>
      <c r="I343" s="18">
        <v>9000</v>
      </c>
      <c r="J343" s="19">
        <v>26000</v>
      </c>
    </row>
    <row r="344" spans="1:10" ht="15" customHeight="1">
      <c r="A344" s="37">
        <v>309</v>
      </c>
      <c r="B344" s="38">
        <v>1217</v>
      </c>
      <c r="C344" s="39">
        <v>1217</v>
      </c>
      <c r="D344" s="104" t="s">
        <v>352</v>
      </c>
      <c r="E344" s="105"/>
      <c r="F344" s="106">
        <v>240000</v>
      </c>
      <c r="G344" s="16">
        <v>5</v>
      </c>
      <c r="H344" s="17">
        <v>12000</v>
      </c>
      <c r="I344" s="18">
        <v>0</v>
      </c>
      <c r="J344" s="19">
        <v>228000</v>
      </c>
    </row>
    <row r="345" spans="1:10" ht="15" customHeight="1">
      <c r="A345" s="107"/>
      <c r="B345" s="107"/>
      <c r="C345" s="107"/>
      <c r="D345" s="107"/>
      <c r="E345" s="107"/>
      <c r="F345" s="107"/>
      <c r="G345" s="108"/>
      <c r="H345" s="108"/>
      <c r="I345" s="108"/>
      <c r="J345" s="108"/>
    </row>
    <row r="346" spans="1:10">
      <c r="A346" s="109"/>
      <c r="B346" s="109"/>
      <c r="C346" s="109"/>
      <c r="D346" s="109"/>
      <c r="E346" s="109"/>
      <c r="F346" s="109"/>
    </row>
    <row r="347" spans="1:10">
      <c r="A347" s="112" t="s">
        <v>353</v>
      </c>
      <c r="B347" s="112"/>
      <c r="C347" s="110"/>
      <c r="D347" s="110"/>
      <c r="E347" s="110"/>
      <c r="F347" s="110"/>
    </row>
    <row r="348" spans="1:10">
      <c r="A348" s="113" t="s">
        <v>354</v>
      </c>
      <c r="B348" s="113"/>
      <c r="E348" s="110"/>
      <c r="F348" s="110"/>
    </row>
    <row r="349" spans="1:10">
      <c r="A349" s="114" t="s">
        <v>355</v>
      </c>
      <c r="B349" s="114"/>
    </row>
    <row r="350" spans="1:10">
      <c r="A350" s="115" t="s">
        <v>356</v>
      </c>
      <c r="B350" s="115"/>
    </row>
    <row r="351" spans="1:10">
      <c r="A351" s="116" t="s">
        <v>357</v>
      </c>
      <c r="B351" s="116"/>
      <c r="C351"/>
      <c r="D351"/>
      <c r="E351"/>
      <c r="F351"/>
    </row>
  </sheetData>
  <mergeCells count="5">
    <mergeCell ref="A347:B347"/>
    <mergeCell ref="A348:B348"/>
    <mergeCell ref="A349:B349"/>
    <mergeCell ref="A350:B350"/>
    <mergeCell ref="A351:B35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rahimi.salime</cp:lastModifiedBy>
  <dcterms:created xsi:type="dcterms:W3CDTF">2015-12-01T09:24:48Z</dcterms:created>
  <dcterms:modified xsi:type="dcterms:W3CDTF">2015-12-06T10:39:43Z</dcterms:modified>
</cp:coreProperties>
</file>